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7D92A14-19AC-4C51-BF28-6ABDB72DD7F3}" xr6:coauthVersionLast="47" xr6:coauthVersionMax="47" xr10:uidLastSave="{00000000-0000-0000-0000-000000000000}"/>
  <bookViews>
    <workbookView xWindow="-110" yWindow="-110" windowWidth="19420" windowHeight="11500" tabRatio="1000" activeTab="1" xr2:uid="{00000000-000D-0000-FFFF-FFFF00000000}"/>
  </bookViews>
  <sheets>
    <sheet name="Úvodní strana" sheetId="3" r:id="rId1"/>
    <sheet name="Návod na vyplnění" sheetId="2" r:id="rId2"/>
    <sheet name="Rekapitulace stavební fakturac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9" i="1" l="1"/>
  <c r="S49" i="1"/>
  <c r="M49" i="1"/>
  <c r="X82" i="1"/>
  <c r="Y82" i="1" s="1"/>
  <c r="X83" i="1"/>
  <c r="Y83" i="1" s="1"/>
  <c r="X84" i="1"/>
  <c r="Y84" i="1"/>
  <c r="X85" i="1"/>
  <c r="Y85" i="1"/>
  <c r="X86" i="1"/>
  <c r="Y86" i="1" s="1"/>
  <c r="X87" i="1"/>
  <c r="Y87" i="1" s="1"/>
  <c r="X88" i="1"/>
  <c r="Y88" i="1"/>
  <c r="X89" i="1"/>
  <c r="Y89" i="1"/>
  <c r="X90" i="1"/>
  <c r="Y90" i="1" s="1"/>
  <c r="X91" i="1"/>
  <c r="Y91" i="1" s="1"/>
  <c r="X92" i="1"/>
  <c r="Y92" i="1"/>
  <c r="X93" i="1"/>
  <c r="Y93" i="1"/>
  <c r="X94" i="1"/>
  <c r="Y94" i="1" s="1"/>
  <c r="X95" i="1"/>
  <c r="Y95" i="1" s="1"/>
  <c r="X96" i="1"/>
  <c r="Y96" i="1"/>
  <c r="X97" i="1"/>
  <c r="Y97" i="1"/>
  <c r="R82" i="1"/>
  <c r="S82" i="1" s="1"/>
  <c r="R83" i="1"/>
  <c r="F83" i="1" s="1"/>
  <c r="S83" i="1"/>
  <c r="R84" i="1"/>
  <c r="S84" i="1"/>
  <c r="R85" i="1"/>
  <c r="S85" i="1"/>
  <c r="R86" i="1"/>
  <c r="S86" i="1" s="1"/>
  <c r="R87" i="1"/>
  <c r="S87" i="1"/>
  <c r="R88" i="1"/>
  <c r="S88" i="1"/>
  <c r="R89" i="1"/>
  <c r="S89" i="1"/>
  <c r="R90" i="1"/>
  <c r="S90" i="1" s="1"/>
  <c r="R91" i="1"/>
  <c r="S91" i="1"/>
  <c r="R92" i="1"/>
  <c r="S92" i="1"/>
  <c r="R93" i="1"/>
  <c r="S93" i="1"/>
  <c r="R94" i="1"/>
  <c r="S94" i="1" s="1"/>
  <c r="R95" i="1"/>
  <c r="S95" i="1"/>
  <c r="R96" i="1"/>
  <c r="S96" i="1"/>
  <c r="R97" i="1"/>
  <c r="S97" i="1"/>
  <c r="L82" i="1"/>
  <c r="M82" i="1"/>
  <c r="L83" i="1"/>
  <c r="M83" i="1"/>
  <c r="L84" i="1"/>
  <c r="F84" i="1" s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F92" i="1" s="1"/>
  <c r="M92" i="1"/>
  <c r="L93" i="1"/>
  <c r="M93" i="1"/>
  <c r="L94" i="1"/>
  <c r="M94" i="1"/>
  <c r="L95" i="1"/>
  <c r="M95" i="1"/>
  <c r="L96" i="1"/>
  <c r="M96" i="1"/>
  <c r="L97" i="1"/>
  <c r="M97" i="1"/>
  <c r="F87" i="1"/>
  <c r="F91" i="1"/>
  <c r="F95" i="1"/>
  <c r="F96" i="1"/>
  <c r="X54" i="1"/>
  <c r="Y54" i="1"/>
  <c r="X55" i="1"/>
  <c r="Y55" i="1"/>
  <c r="X56" i="1"/>
  <c r="Y56" i="1"/>
  <c r="X57" i="1"/>
  <c r="Y57" i="1"/>
  <c r="X58" i="1"/>
  <c r="Y58" i="1"/>
  <c r="X59" i="1"/>
  <c r="Y59" i="1"/>
  <c r="X60" i="1"/>
  <c r="Y60" i="1"/>
  <c r="X61" i="1"/>
  <c r="Y61" i="1"/>
  <c r="X62" i="1"/>
  <c r="Y62" i="1"/>
  <c r="X63" i="1"/>
  <c r="Y63" i="1"/>
  <c r="X64" i="1"/>
  <c r="Y64" i="1"/>
  <c r="X65" i="1"/>
  <c r="Y65" i="1"/>
  <c r="X66" i="1"/>
  <c r="Y66" i="1"/>
  <c r="X67" i="1"/>
  <c r="Y67" i="1"/>
  <c r="X68" i="1"/>
  <c r="Y68" i="1"/>
  <c r="X69" i="1"/>
  <c r="Y69" i="1"/>
  <c r="R54" i="1"/>
  <c r="S54" i="1"/>
  <c r="R55" i="1"/>
  <c r="S55" i="1" s="1"/>
  <c r="R56" i="1"/>
  <c r="S56" i="1"/>
  <c r="R57" i="1"/>
  <c r="S57" i="1"/>
  <c r="R58" i="1"/>
  <c r="S58" i="1"/>
  <c r="R59" i="1"/>
  <c r="S59" i="1" s="1"/>
  <c r="R60" i="1"/>
  <c r="S60" i="1"/>
  <c r="R61" i="1"/>
  <c r="S61" i="1"/>
  <c r="R62" i="1"/>
  <c r="S62" i="1"/>
  <c r="R63" i="1"/>
  <c r="S63" i="1" s="1"/>
  <c r="R64" i="1"/>
  <c r="S64" i="1"/>
  <c r="R65" i="1"/>
  <c r="S65" i="1"/>
  <c r="R66" i="1"/>
  <c r="S66" i="1"/>
  <c r="R67" i="1"/>
  <c r="S67" i="1"/>
  <c r="R68" i="1"/>
  <c r="S68" i="1"/>
  <c r="R69" i="1"/>
  <c r="S69" i="1"/>
  <c r="L54" i="1"/>
  <c r="M54" i="1"/>
  <c r="L55" i="1"/>
  <c r="F55" i="1" s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F63" i="1" s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F54" i="1"/>
  <c r="F58" i="1"/>
  <c r="F59" i="1"/>
  <c r="F62" i="1"/>
  <c r="F66" i="1"/>
  <c r="F67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L28" i="1"/>
  <c r="Y28" i="1" s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Y36" i="1" s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Y44" i="1" s="1"/>
  <c r="M44" i="1"/>
  <c r="L45" i="1"/>
  <c r="M45" i="1"/>
  <c r="L46" i="1"/>
  <c r="M46" i="1"/>
  <c r="L47" i="1"/>
  <c r="M47" i="1"/>
  <c r="L48" i="1"/>
  <c r="M48" i="1"/>
  <c r="R28" i="1"/>
  <c r="R29" i="1"/>
  <c r="R30" i="1"/>
  <c r="R31" i="1"/>
  <c r="R32" i="1"/>
  <c r="R33" i="1"/>
  <c r="Y33" i="1" s="1"/>
  <c r="R34" i="1"/>
  <c r="Y34" i="1" s="1"/>
  <c r="R35" i="1"/>
  <c r="Y35" i="1" s="1"/>
  <c r="R36" i="1"/>
  <c r="R37" i="1"/>
  <c r="R38" i="1"/>
  <c r="R39" i="1"/>
  <c r="R40" i="1"/>
  <c r="R41" i="1"/>
  <c r="Y41" i="1" s="1"/>
  <c r="R42" i="1"/>
  <c r="Y42" i="1" s="1"/>
  <c r="R43" i="1"/>
  <c r="Y43" i="1" s="1"/>
  <c r="R44" i="1"/>
  <c r="R45" i="1"/>
  <c r="R46" i="1"/>
  <c r="R47" i="1"/>
  <c r="R48" i="1"/>
  <c r="Y29" i="1"/>
  <c r="Y30" i="1"/>
  <c r="Y37" i="1"/>
  <c r="Y38" i="1"/>
  <c r="Y45" i="1"/>
  <c r="Y46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70" i="1"/>
  <c r="W19" i="1" s="1"/>
  <c r="Q70" i="1"/>
  <c r="K70" i="1"/>
  <c r="W49" i="1"/>
  <c r="Q49" i="1"/>
  <c r="K49" i="1"/>
  <c r="K19" i="1" s="1"/>
  <c r="K22" i="1"/>
  <c r="X53" i="1"/>
  <c r="R53" i="1"/>
  <c r="L53" i="1"/>
  <c r="S53" i="1" s="1"/>
  <c r="X52" i="1"/>
  <c r="F52" i="1" s="1"/>
  <c r="S52" i="1"/>
  <c r="R52" i="1"/>
  <c r="L52" i="1"/>
  <c r="M52" i="1" s="1"/>
  <c r="X51" i="1"/>
  <c r="R51" i="1"/>
  <c r="L51" i="1"/>
  <c r="M51" i="1" s="1"/>
  <c r="X81" i="1"/>
  <c r="R81" i="1"/>
  <c r="L81" i="1"/>
  <c r="Y81" i="1" s="1"/>
  <c r="X80" i="1"/>
  <c r="R80" i="1"/>
  <c r="L80" i="1"/>
  <c r="S80" i="1" s="1"/>
  <c r="F80" i="1"/>
  <c r="X79" i="1"/>
  <c r="R79" i="1"/>
  <c r="L79" i="1"/>
  <c r="X78" i="1"/>
  <c r="R78" i="1"/>
  <c r="L78" i="1"/>
  <c r="M78" i="1" s="1"/>
  <c r="X77" i="1"/>
  <c r="R77" i="1"/>
  <c r="L77" i="1"/>
  <c r="M77" i="1" s="1"/>
  <c r="X76" i="1"/>
  <c r="R76" i="1"/>
  <c r="L76" i="1"/>
  <c r="M76" i="1" s="1"/>
  <c r="X75" i="1"/>
  <c r="R75" i="1"/>
  <c r="L75" i="1"/>
  <c r="F75" i="1" s="1"/>
  <c r="X74" i="1"/>
  <c r="R74" i="1"/>
  <c r="L74" i="1"/>
  <c r="F74" i="1" s="1"/>
  <c r="Q22" i="1"/>
  <c r="W22" i="1"/>
  <c r="W21" i="1"/>
  <c r="H22" i="1"/>
  <c r="J22" i="1"/>
  <c r="L25" i="1"/>
  <c r="V22" i="1"/>
  <c r="U22" i="1"/>
  <c r="T22" i="1"/>
  <c r="P22" i="1"/>
  <c r="O22" i="1"/>
  <c r="N22" i="1"/>
  <c r="I22" i="1"/>
  <c r="X73" i="1"/>
  <c r="X72" i="1"/>
  <c r="X71" i="1"/>
  <c r="X50" i="1"/>
  <c r="X27" i="1"/>
  <c r="X26" i="1"/>
  <c r="X25" i="1"/>
  <c r="X24" i="1"/>
  <c r="X23" i="1"/>
  <c r="V70" i="1"/>
  <c r="U70" i="1"/>
  <c r="T70" i="1"/>
  <c r="V49" i="1"/>
  <c r="U49" i="1"/>
  <c r="T49" i="1"/>
  <c r="R73" i="1"/>
  <c r="R72" i="1"/>
  <c r="R71" i="1"/>
  <c r="R50" i="1"/>
  <c r="R27" i="1"/>
  <c r="R26" i="1"/>
  <c r="R25" i="1"/>
  <c r="R24" i="1"/>
  <c r="R23" i="1"/>
  <c r="L73" i="1"/>
  <c r="L72" i="1"/>
  <c r="L71" i="1"/>
  <c r="E49" i="1"/>
  <c r="L50" i="1"/>
  <c r="M50" i="1" s="1"/>
  <c r="L27" i="1"/>
  <c r="L26" i="1"/>
  <c r="L24" i="1"/>
  <c r="L23" i="1"/>
  <c r="F89" i="1" l="1"/>
  <c r="F86" i="1"/>
  <c r="F93" i="1"/>
  <c r="F85" i="1"/>
  <c r="F97" i="1"/>
  <c r="F88" i="1"/>
  <c r="F94" i="1"/>
  <c r="F82" i="1"/>
  <c r="F90" i="1"/>
  <c r="F61" i="1"/>
  <c r="F65" i="1"/>
  <c r="F57" i="1"/>
  <c r="F69" i="1"/>
  <c r="F60" i="1"/>
  <c r="F64" i="1"/>
  <c r="F68" i="1"/>
  <c r="F56" i="1"/>
  <c r="Y48" i="1"/>
  <c r="Y40" i="1"/>
  <c r="Y32" i="1"/>
  <c r="Y47" i="1"/>
  <c r="Y39" i="1"/>
  <c r="Y31" i="1"/>
  <c r="F79" i="1"/>
  <c r="F51" i="1"/>
  <c r="F53" i="1"/>
  <c r="S78" i="1"/>
  <c r="F23" i="1"/>
  <c r="Y74" i="1"/>
  <c r="F76" i="1"/>
  <c r="F78" i="1"/>
  <c r="Y80" i="1"/>
  <c r="F77" i="1"/>
  <c r="S79" i="1"/>
  <c r="F81" i="1"/>
  <c r="Q19" i="1"/>
  <c r="K21" i="1"/>
  <c r="S51" i="1"/>
  <c r="Y53" i="1"/>
  <c r="Y52" i="1"/>
  <c r="Y51" i="1"/>
  <c r="U21" i="1"/>
  <c r="M53" i="1"/>
  <c r="M75" i="1"/>
  <c r="S77" i="1"/>
  <c r="Y79" i="1"/>
  <c r="M74" i="1"/>
  <c r="S76" i="1"/>
  <c r="Y78" i="1"/>
  <c r="S75" i="1"/>
  <c r="Y77" i="1"/>
  <c r="M81" i="1"/>
  <c r="S74" i="1"/>
  <c r="Y76" i="1"/>
  <c r="M80" i="1"/>
  <c r="Y75" i="1"/>
  <c r="M79" i="1"/>
  <c r="S81" i="1"/>
  <c r="T21" i="1"/>
  <c r="Q21" i="1"/>
  <c r="Y26" i="1"/>
  <c r="F73" i="1"/>
  <c r="F24" i="1"/>
  <c r="Y71" i="1"/>
  <c r="Y25" i="1"/>
  <c r="F72" i="1"/>
  <c r="S73" i="1"/>
  <c r="Y23" i="1"/>
  <c r="S71" i="1"/>
  <c r="M25" i="1"/>
  <c r="F25" i="1"/>
  <c r="F71" i="1"/>
  <c r="Y73" i="1"/>
  <c r="S27" i="1"/>
  <c r="V21" i="1"/>
  <c r="R70" i="1"/>
  <c r="Y24" i="1"/>
  <c r="S72" i="1"/>
  <c r="Y27" i="1"/>
  <c r="Y50" i="1"/>
  <c r="Y72" i="1"/>
  <c r="F50" i="1"/>
  <c r="S24" i="1"/>
  <c r="M24" i="1"/>
  <c r="S23" i="1"/>
  <c r="M23" i="1"/>
  <c r="L49" i="1"/>
  <c r="L70" i="1"/>
  <c r="M71" i="1"/>
  <c r="L22" i="1"/>
  <c r="S26" i="1"/>
  <c r="R22" i="1"/>
  <c r="U19" i="1"/>
  <c r="M72" i="1"/>
  <c r="M26" i="1"/>
  <c r="M73" i="1"/>
  <c r="R49" i="1"/>
  <c r="S25" i="1"/>
  <c r="S50" i="1"/>
  <c r="M27" i="1"/>
  <c r="X22" i="1"/>
  <c r="V19" i="1"/>
  <c r="T19" i="1"/>
  <c r="X70" i="1"/>
  <c r="O70" i="1"/>
  <c r="N70" i="1"/>
  <c r="O49" i="1"/>
  <c r="O21" i="1" s="1"/>
  <c r="N49" i="1"/>
  <c r="N21" i="1" s="1"/>
  <c r="P70" i="1"/>
  <c r="P49" i="1"/>
  <c r="P21" i="1" s="1"/>
  <c r="E22" i="1"/>
  <c r="E21" i="1" s="1"/>
  <c r="R21" i="1" l="1"/>
  <c r="F22" i="1"/>
  <c r="R19" i="1"/>
  <c r="X21" i="1"/>
  <c r="L19" i="1"/>
  <c r="L21" i="1"/>
  <c r="Y49" i="1"/>
  <c r="Y22" i="1"/>
  <c r="S22" i="1"/>
  <c r="M22" i="1"/>
  <c r="X19" i="1"/>
  <c r="O19" i="1"/>
  <c r="P19" i="1"/>
  <c r="N19" i="1"/>
  <c r="E70" i="1"/>
  <c r="I70" i="1"/>
  <c r="J70" i="1"/>
  <c r="H70" i="1"/>
  <c r="Y70" i="1" l="1"/>
  <c r="E19" i="1"/>
  <c r="F21" i="1"/>
  <c r="S21" i="1"/>
  <c r="M21" i="1"/>
  <c r="Y21" i="1"/>
  <c r="F19" i="1"/>
  <c r="S70" i="1"/>
  <c r="M70" i="1"/>
  <c r="F70" i="1" s="1"/>
  <c r="Y19" i="1"/>
  <c r="S19" i="1" l="1"/>
  <c r="M19" i="1"/>
  <c r="I49" i="1"/>
  <c r="I21" i="1" s="1"/>
  <c r="J49" i="1"/>
  <c r="J21" i="1" s="1"/>
  <c r="H49" i="1"/>
  <c r="H19" i="1" l="1"/>
  <c r="H21" i="1"/>
  <c r="J19" i="1"/>
  <c r="F49" i="1"/>
  <c r="I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tc={3B14AAE3-621F-474B-82F3-3C548F7AD8E6}</author>
    <author>tc={856DC6F1-6853-447D-A0D4-99BA72A38BD3}</author>
    <author>tc={0D39908E-5FEB-46AA-BEA8-DDCFA3EC0F63}</author>
  </authors>
  <commentList>
    <comment ref="H18" authorId="0" shapeId="0" xr:uid="{3B14AAE3-621F-474B-82F3-3C548F7AD8E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  <comment ref="N18" authorId="1" shapeId="0" xr:uid="{856DC6F1-6853-447D-A0D4-99BA72A38BD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  <comment ref="T18" authorId="2" shapeId="0" xr:uid="{0D39908E-5FEB-46AA-BEA8-DDCFA3EC0F6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Příjemce vloží označení příslušné faktury.</t>
      </text>
    </comment>
  </commentList>
</comments>
</file>

<file path=xl/sharedStrings.xml><?xml version="1.0" encoding="utf-8"?>
<sst xmlns="http://schemas.openxmlformats.org/spreadsheetml/2006/main" count="102" uniqueCount="74">
  <si>
    <t>Stavba:</t>
  </si>
  <si>
    <t>Místo:</t>
  </si>
  <si>
    <t>Objednatel:</t>
  </si>
  <si>
    <t>Zhotovitel:</t>
  </si>
  <si>
    <t>Smluvní rozpočet</t>
  </si>
  <si>
    <t>TV</t>
  </si>
  <si>
    <t>Kód</t>
  </si>
  <si>
    <t>Popis</t>
  </si>
  <si>
    <t>Celková cena</t>
  </si>
  <si>
    <t>S</t>
  </si>
  <si>
    <t>O</t>
  </si>
  <si>
    <t>ZPŮSOBILÉ VÝDAJE PROJEKTU - HLAVNÍ</t>
  </si>
  <si>
    <t>ZPŮSOBILÉ VÝDAJE PROJEKTU - VEDLEJŠÍ</t>
  </si>
  <si>
    <t>Prostavěnost/ Fakturace</t>
  </si>
  <si>
    <t>NEZPŮSOBILÉ VÝDAJE PROJEKTU</t>
  </si>
  <si>
    <t>SO 01</t>
  </si>
  <si>
    <t>IO 02</t>
  </si>
  <si>
    <t>Přípojka plynu</t>
  </si>
  <si>
    <t>IO 03</t>
  </si>
  <si>
    <t>IO 04</t>
  </si>
  <si>
    <t>Přípojka vody</t>
  </si>
  <si>
    <t>IO 01</t>
  </si>
  <si>
    <t>Zpevněné plochy a venkovní úpravy</t>
  </si>
  <si>
    <t>NSO 01</t>
  </si>
  <si>
    <t>NIO 01</t>
  </si>
  <si>
    <t>NIO 02</t>
  </si>
  <si>
    <t>NIO 03</t>
  </si>
  <si>
    <t>NIO 04</t>
  </si>
  <si>
    <t>NIO 05</t>
  </si>
  <si>
    <t>NIO 06</t>
  </si>
  <si>
    <t>NIO 07</t>
  </si>
  <si>
    <t>NPS 01</t>
  </si>
  <si>
    <t>VON</t>
  </si>
  <si>
    <t>Venkovní kanalizace</t>
  </si>
  <si>
    <t>Přípojka NN</t>
  </si>
  <si>
    <t>Venkovní osvětlení</t>
  </si>
  <si>
    <t>Výtahy</t>
  </si>
  <si>
    <t>Vedlejší a ostatní náklady</t>
  </si>
  <si>
    <t>Areálový rozvod slaboproud</t>
  </si>
  <si>
    <t>Číslo projektu:</t>
  </si>
  <si>
    <t>Celkové náklady - Celkem Kč</t>
  </si>
  <si>
    <t>faktura č. 1</t>
  </si>
  <si>
    <t>faktura č. 2</t>
  </si>
  <si>
    <t>faktura č. 3</t>
  </si>
  <si>
    <t>E</t>
  </si>
  <si>
    <t xml:space="preserve">Vzduchotechnika </t>
  </si>
  <si>
    <t>SO02</t>
  </si>
  <si>
    <t>Oplocení</t>
  </si>
  <si>
    <t>SO03</t>
  </si>
  <si>
    <t>Parkoviště</t>
  </si>
  <si>
    <t>Způsobilé výdaje na hlavní aktivitu - Budova</t>
  </si>
  <si>
    <t>Budova</t>
  </si>
  <si>
    <t>NÁRODNÍ PLÁN OBNOVY</t>
  </si>
  <si>
    <t>KOMPONENTA 3.3:</t>
  </si>
  <si>
    <t>MODERNIZACE SLUŽEB ZAMĚSTNANOSTI A ROZVOJ TRHU PRÁCE</t>
  </si>
  <si>
    <t>VYDÁNÍ 1. 0</t>
  </si>
  <si>
    <t>PŘÍLOHA Č. 1</t>
  </si>
  <si>
    <t>Doporučující vzor Rekapitulace stavební fakturace</t>
  </si>
  <si>
    <t xml:space="preserve">METODICKÉ STANOVISKO </t>
  </si>
  <si>
    <t>Metodické stanovisko ke stavebním rozpočtům</t>
  </si>
  <si>
    <t>ŽoP č.1</t>
  </si>
  <si>
    <t xml:space="preserve">Prostavěno celkem </t>
  </si>
  <si>
    <t>Zůstatek celkem</t>
  </si>
  <si>
    <t>ŽoP č.2</t>
  </si>
  <si>
    <t>ŽoP č.3</t>
  </si>
  <si>
    <t xml:space="preserve">Prostavěnost za ŽoP č.2 </t>
  </si>
  <si>
    <t>celkem Kč</t>
  </si>
  <si>
    <t xml:space="preserve">Prostavěnost za ŽoP č.3 </t>
  </si>
  <si>
    <t>CZV - Stavba</t>
  </si>
  <si>
    <t>Dotace</t>
  </si>
  <si>
    <t>Prostavěnost za ŽoP č.1</t>
  </si>
  <si>
    <t>REKAPITULACE STAVEBNÍ FAKTURACE K ŽOP</t>
  </si>
  <si>
    <t>faktura č. 4</t>
  </si>
  <si>
    <r>
      <t xml:space="preserve">
</t>
    </r>
    <r>
      <rPr>
        <b/>
        <sz val="11"/>
        <rFont val="Calibri"/>
        <family val="2"/>
        <charset val="238"/>
      </rPr>
      <t xml:space="preserve">NÁRODNÍ PLÁN OBNOVY
Rekapitulace stavební fakturace
Komponenta 3.3 MODERNIZACE SLUŽEB ZAMĚSTNANOSTI A ROZVOJ TRHU PRÁCE
</t>
    </r>
    <r>
      <rPr>
        <sz val="11"/>
        <rFont val="Calibri"/>
        <family val="2"/>
        <charset val="238"/>
      </rPr>
      <t xml:space="preserve">
Informace uvedené v zelených polích slouží pouze jako informativní příklad. Každý příjemce musí tato pole vyplnit dle specifik příslušného projektu, včetně případných úprav počtu žádostí o platbu, počtu předkládaných faktur či specifického členění na stavební objekty či díly.
Dle je nutné vyplnit i žlutě podbarvená pole, včetně identifikace etapy, za kterou je tato rekapitulace předkládána.
Příjemce do příslušných částí rekapitalace uvede číslo, pod kterým jsou tyto faktury předloženy VK NPO 3.3.
Poznámka: Jedná se o fakturaci dle smlouvy o dílo a uzavřených dodatků s odpočty a přípočty. 
</t>
    </r>
    <r>
      <rPr>
        <b/>
        <sz val="14"/>
        <color rgb="FFFF0000"/>
        <rFont val="Calibri"/>
        <family val="2"/>
        <charset val="238"/>
      </rPr>
      <t xml:space="preserve">V případě, že budou v tabulce, s ohledem na počet etap či faktur v dané etapě, doplněny další řádky či sloupce, je vždy nutné s ohledem na provedené změny aktualizovat (nakopírovat na nově doplněná pole) i případné vzorce prováděcí průběžné propočty čerpání!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</si>
</sst>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theme="6" tint="0.39997558519241921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95DA"/>
      <name val="Calibri"/>
      <family val="2"/>
    </font>
    <font>
      <b/>
      <sz val="12"/>
      <color rgb="FF0095DA"/>
      <name val="Calibri"/>
      <family val="2"/>
    </font>
    <font>
      <b/>
      <sz val="17"/>
      <color rgb="FF0095DA"/>
      <name val="Calibri"/>
      <family val="2"/>
    </font>
    <font>
      <b/>
      <sz val="15"/>
      <color rgb="FF0095DA"/>
      <name val="Calibri"/>
      <family val="2"/>
    </font>
    <font>
      <b/>
      <sz val="11"/>
      <color theme="1"/>
      <name val="Calibri"/>
      <family val="2"/>
    </font>
    <font>
      <b/>
      <sz val="11"/>
      <color rgb="FF0095DA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20"/>
      <color rgb="FFA6A6A6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25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sz val="20"/>
      <color rgb="FFA6A6A6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20"/>
      <color rgb="FF000000"/>
      <name val="Calibri"/>
      <family val="2"/>
      <charset val="238"/>
    </font>
    <font>
      <sz val="16"/>
      <color rgb="FFA6A6A6"/>
      <name val="Cambria"/>
      <family val="1"/>
      <charset val="238"/>
    </font>
    <font>
      <b/>
      <sz val="12"/>
      <color rgb="FF000000"/>
      <name val="Calibri"/>
    </font>
    <font>
      <b/>
      <sz val="11"/>
      <color rgb="FF000000"/>
      <name val="Calibri"/>
    </font>
    <font>
      <b/>
      <sz val="12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95DA"/>
      <name val="Calibri"/>
      <family val="2"/>
      <charset val="238"/>
    </font>
    <font>
      <b/>
      <sz val="16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Border="0"/>
    <xf numFmtId="0" fontId="19" fillId="0" borderId="0"/>
    <xf numFmtId="0" fontId="27" fillId="0" borderId="0"/>
    <xf numFmtId="0" fontId="19" fillId="0" borderId="0"/>
  </cellStyleXfs>
  <cellXfs count="213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0" fillId="2" borderId="0" xfId="0" applyFill="1"/>
    <xf numFmtId="0" fontId="1" fillId="2" borderId="0" xfId="0" applyFont="1" applyFill="1"/>
    <xf numFmtId="49" fontId="0" fillId="0" borderId="0" xfId="0" applyNumberFormat="1"/>
    <xf numFmtId="49" fontId="8" fillId="2" borderId="0" xfId="0" applyNumberFormat="1" applyFont="1" applyFill="1"/>
    <xf numFmtId="49" fontId="9" fillId="0" borderId="0" xfId="0" applyNumberFormat="1" applyFont="1"/>
    <xf numFmtId="49" fontId="9" fillId="2" borderId="0" xfId="0" applyNumberFormat="1" applyFont="1" applyFill="1"/>
    <xf numFmtId="49" fontId="10" fillId="2" borderId="0" xfId="0" applyNumberFormat="1" applyFont="1" applyFill="1"/>
    <xf numFmtId="49" fontId="11" fillId="2" borderId="0" xfId="0" applyNumberFormat="1" applyFont="1" applyFill="1"/>
    <xf numFmtId="49" fontId="7" fillId="0" borderId="0" xfId="0" applyNumberFormat="1" applyFont="1"/>
    <xf numFmtId="49" fontId="13" fillId="2" borderId="0" xfId="0" applyNumberFormat="1" applyFont="1" applyFill="1"/>
    <xf numFmtId="49" fontId="0" fillId="0" borderId="0" xfId="0" applyNumberFormat="1" applyAlignment="1">
      <alignment wrapText="1"/>
    </xf>
    <xf numFmtId="14" fontId="4" fillId="0" borderId="0" xfId="0" applyNumberFormat="1" applyFont="1" applyAlignment="1">
      <alignment vertical="center"/>
    </xf>
    <xf numFmtId="49" fontId="17" fillId="2" borderId="3" xfId="0" applyNumberFormat="1" applyFont="1" applyFill="1" applyBorder="1" applyAlignment="1">
      <alignment horizontal="left" vertical="center" wrapText="1" indent="3"/>
    </xf>
    <xf numFmtId="4" fontId="14" fillId="2" borderId="3" xfId="1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wrapText="1"/>
    </xf>
    <xf numFmtId="0" fontId="1" fillId="3" borderId="0" xfId="0" applyFont="1" applyFill="1"/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indent="1"/>
    </xf>
    <xf numFmtId="0" fontId="5" fillId="3" borderId="0" xfId="0" applyFont="1" applyFill="1" applyAlignment="1">
      <alignment vertical="center"/>
    </xf>
    <xf numFmtId="4" fontId="1" fillId="0" borderId="0" xfId="0" applyNumberFormat="1" applyFont="1"/>
    <xf numFmtId="14" fontId="5" fillId="3" borderId="0" xfId="0" applyNumberFormat="1" applyFont="1" applyFill="1" applyAlignment="1">
      <alignment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49" fontId="17" fillId="0" borderId="3" xfId="0" applyNumberFormat="1" applyFont="1" applyFill="1" applyBorder="1" applyAlignment="1">
      <alignment horizontal="left" vertical="center" wrapText="1" indent="3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left" vertical="center" wrapText="1" indent="3"/>
    </xf>
    <xf numFmtId="4" fontId="14" fillId="2" borderId="13" xfId="1" applyNumberFormat="1" applyFont="1" applyFill="1" applyBorder="1" applyAlignment="1">
      <alignment horizontal="right" vertical="center"/>
    </xf>
    <xf numFmtId="4" fontId="21" fillId="4" borderId="12" xfId="1" applyNumberFormat="1" applyFont="1" applyFill="1" applyBorder="1" applyAlignment="1">
      <alignment horizontal="center" vertical="center"/>
    </xf>
    <xf numFmtId="4" fontId="14" fillId="4" borderId="12" xfId="1" applyNumberFormat="1" applyFont="1" applyFill="1" applyBorder="1" applyAlignment="1">
      <alignment horizontal="center" vertical="center"/>
    </xf>
    <xf numFmtId="4" fontId="21" fillId="4" borderId="12" xfId="0" applyNumberFormat="1" applyFont="1" applyFill="1" applyBorder="1" applyAlignment="1">
      <alignment horizontal="center" vertical="center"/>
    </xf>
    <xf numFmtId="4" fontId="25" fillId="4" borderId="12" xfId="1" applyNumberFormat="1" applyFont="1" applyFill="1" applyBorder="1" applyAlignment="1">
      <alignment horizontal="center" vertical="center"/>
    </xf>
    <xf numFmtId="49" fontId="41" fillId="6" borderId="15" xfId="0" applyNumberFormat="1" applyFont="1" applyFill="1" applyBorder="1" applyAlignment="1">
      <alignment horizontal="left" vertical="center" wrapText="1"/>
    </xf>
    <xf numFmtId="49" fontId="41" fillId="6" borderId="14" xfId="0" applyNumberFormat="1" applyFont="1" applyFill="1" applyBorder="1" applyAlignment="1">
      <alignment horizontal="left" vertical="center" wrapText="1" indent="1"/>
    </xf>
    <xf numFmtId="4" fontId="41" fillId="6" borderId="14" xfId="1" applyNumberFormat="1" applyFont="1" applyFill="1" applyBorder="1" applyAlignment="1">
      <alignment horizontal="center" vertical="center"/>
    </xf>
    <xf numFmtId="49" fontId="7" fillId="7" borderId="16" xfId="0" applyNumberFormat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>
      <alignment horizontal="center" vertical="center" wrapText="1"/>
    </xf>
    <xf numFmtId="49" fontId="42" fillId="10" borderId="15" xfId="0" applyNumberFormat="1" applyFont="1" applyFill="1" applyBorder="1"/>
    <xf numFmtId="49" fontId="41" fillId="10" borderId="14" xfId="0" applyNumberFormat="1" applyFont="1" applyFill="1" applyBorder="1" applyAlignment="1">
      <alignment horizontal="left" vertical="center" wrapText="1" indent="1"/>
    </xf>
    <xf numFmtId="4" fontId="41" fillId="10" borderId="16" xfId="1" applyNumberFormat="1" applyFont="1" applyFill="1" applyBorder="1" applyAlignment="1">
      <alignment horizontal="center" vertical="center"/>
    </xf>
    <xf numFmtId="4" fontId="41" fillId="10" borderId="14" xfId="1" applyNumberFormat="1" applyFont="1" applyFill="1" applyBorder="1" applyAlignment="1">
      <alignment horizontal="center" vertical="center"/>
    </xf>
    <xf numFmtId="4" fontId="41" fillId="6" borderId="15" xfId="1" applyNumberFormat="1" applyFont="1" applyFill="1" applyBorder="1" applyAlignment="1">
      <alignment horizontal="center" vertical="center"/>
    </xf>
    <xf numFmtId="4" fontId="41" fillId="10" borderId="15" xfId="1" applyNumberFormat="1" applyFont="1" applyFill="1" applyBorder="1" applyAlignment="1">
      <alignment horizontal="center" vertical="center"/>
    </xf>
    <xf numFmtId="4" fontId="17" fillId="4" borderId="25" xfId="1" applyNumberFormat="1" applyFont="1" applyFill="1" applyBorder="1" applyAlignment="1">
      <alignment horizontal="center" vertical="center"/>
    </xf>
    <xf numFmtId="4" fontId="41" fillId="11" borderId="14" xfId="1" applyNumberFormat="1" applyFont="1" applyFill="1" applyBorder="1" applyAlignment="1">
      <alignment horizontal="center" vertical="center"/>
    </xf>
    <xf numFmtId="4" fontId="41" fillId="11" borderId="27" xfId="1" applyNumberFormat="1" applyFont="1" applyFill="1" applyBorder="1" applyAlignment="1">
      <alignment horizontal="center" vertical="center"/>
    </xf>
    <xf numFmtId="49" fontId="40" fillId="11" borderId="10" xfId="0" applyNumberFormat="1" applyFont="1" applyFill="1" applyBorder="1" applyAlignment="1">
      <alignment horizontal="center" vertical="center"/>
    </xf>
    <xf numFmtId="4" fontId="41" fillId="6" borderId="14" xfId="0" applyNumberFormat="1" applyFont="1" applyFill="1" applyBorder="1" applyAlignment="1">
      <alignment horizontal="center" vertical="center"/>
    </xf>
    <xf numFmtId="4" fontId="17" fillId="4" borderId="24" xfId="1" applyNumberFormat="1" applyFont="1" applyFill="1" applyBorder="1" applyAlignment="1">
      <alignment horizontal="center" vertical="center"/>
    </xf>
    <xf numFmtId="4" fontId="17" fillId="4" borderId="32" xfId="1" applyNumberFormat="1" applyFont="1" applyFill="1" applyBorder="1" applyAlignment="1">
      <alignment horizontal="center" vertical="center"/>
    </xf>
    <xf numFmtId="4" fontId="22" fillId="5" borderId="24" xfId="1" applyNumberFormat="1" applyFont="1" applyFill="1" applyBorder="1" applyAlignment="1">
      <alignment horizontal="center" vertical="center"/>
    </xf>
    <xf numFmtId="4" fontId="22" fillId="5" borderId="32" xfId="1" applyNumberFormat="1" applyFont="1" applyFill="1" applyBorder="1" applyAlignment="1">
      <alignment horizontal="center" vertical="center"/>
    </xf>
    <xf numFmtId="4" fontId="17" fillId="5" borderId="32" xfId="1" applyNumberFormat="1" applyFont="1" applyFill="1" applyBorder="1" applyAlignment="1">
      <alignment horizontal="center" vertical="center"/>
    </xf>
    <xf numFmtId="4" fontId="17" fillId="5" borderId="33" xfId="1" applyNumberFormat="1" applyFont="1" applyFill="1" applyBorder="1" applyAlignment="1">
      <alignment horizontal="center" vertical="center"/>
    </xf>
    <xf numFmtId="49" fontId="39" fillId="11" borderId="17" xfId="0" applyNumberFormat="1" applyFont="1" applyFill="1" applyBorder="1" applyAlignment="1">
      <alignment horizontal="center" vertical="center" wrapText="1"/>
    </xf>
    <xf numFmtId="49" fontId="43" fillId="7" borderId="10" xfId="0" applyNumberFormat="1" applyFont="1" applyFill="1" applyBorder="1" applyAlignment="1">
      <alignment horizontal="center" vertical="center" wrapText="1"/>
    </xf>
    <xf numFmtId="4" fontId="41" fillId="17" borderId="16" xfId="1" applyNumberFormat="1" applyFont="1" applyFill="1" applyBorder="1" applyAlignment="1">
      <alignment horizontal="center" vertical="center"/>
    </xf>
    <xf numFmtId="4" fontId="41" fillId="17" borderId="14" xfId="1" applyNumberFormat="1" applyFont="1" applyFill="1" applyBorder="1" applyAlignment="1">
      <alignment horizontal="center" vertical="center"/>
    </xf>
    <xf numFmtId="4" fontId="21" fillId="4" borderId="34" xfId="1" applyNumberFormat="1" applyFont="1" applyFill="1" applyBorder="1" applyAlignment="1">
      <alignment horizontal="center" vertical="center"/>
    </xf>
    <xf numFmtId="4" fontId="21" fillId="4" borderId="35" xfId="1" applyNumberFormat="1" applyFont="1" applyFill="1" applyBorder="1" applyAlignment="1">
      <alignment horizontal="center" vertical="center"/>
    </xf>
    <xf numFmtId="4" fontId="21" fillId="4" borderId="36" xfId="1" applyNumberFormat="1" applyFont="1" applyFill="1" applyBorder="1" applyAlignment="1">
      <alignment horizontal="center" vertical="center"/>
    </xf>
    <xf numFmtId="4" fontId="21" fillId="4" borderId="37" xfId="1" applyNumberFormat="1" applyFont="1" applyFill="1" applyBorder="1" applyAlignment="1">
      <alignment horizontal="center" vertical="center"/>
    </xf>
    <xf numFmtId="4" fontId="21" fillId="4" borderId="38" xfId="1" applyNumberFormat="1" applyFont="1" applyFill="1" applyBorder="1" applyAlignment="1">
      <alignment horizontal="center" vertical="center"/>
    </xf>
    <xf numFmtId="4" fontId="21" fillId="4" borderId="38" xfId="0" applyNumberFormat="1" applyFont="1" applyFill="1" applyBorder="1" applyAlignment="1">
      <alignment horizontal="center" vertical="center"/>
    </xf>
    <xf numFmtId="4" fontId="25" fillId="4" borderId="37" xfId="1" applyNumberFormat="1" applyFont="1" applyFill="1" applyBorder="1" applyAlignment="1">
      <alignment horizontal="center" vertical="center"/>
    </xf>
    <xf numFmtId="4" fontId="25" fillId="4" borderId="38" xfId="1" applyNumberFormat="1" applyFont="1" applyFill="1" applyBorder="1" applyAlignment="1">
      <alignment horizontal="center" vertical="center"/>
    </xf>
    <xf numFmtId="4" fontId="21" fillId="4" borderId="41" xfId="1" applyNumberFormat="1" applyFont="1" applyFill="1" applyBorder="1" applyAlignment="1">
      <alignment horizontal="center" vertical="center"/>
    </xf>
    <xf numFmtId="4" fontId="21" fillId="4" borderId="42" xfId="1" applyNumberFormat="1" applyFont="1" applyFill="1" applyBorder="1" applyAlignment="1">
      <alignment horizontal="center" vertical="center"/>
    </xf>
    <xf numFmtId="4" fontId="21" fillId="4" borderId="43" xfId="1" applyNumberFormat="1" applyFont="1" applyFill="1" applyBorder="1" applyAlignment="1">
      <alignment horizontal="center" vertical="center"/>
    </xf>
    <xf numFmtId="4" fontId="14" fillId="4" borderId="37" xfId="1" applyNumberFormat="1" applyFont="1" applyFill="1" applyBorder="1" applyAlignment="1">
      <alignment horizontal="center" vertical="center"/>
    </xf>
    <xf numFmtId="4" fontId="14" fillId="4" borderId="38" xfId="1" applyNumberFormat="1" applyFont="1" applyFill="1" applyBorder="1" applyAlignment="1">
      <alignment horizontal="center" vertical="center"/>
    </xf>
    <xf numFmtId="4" fontId="21" fillId="4" borderId="37" xfId="0" applyNumberFormat="1" applyFont="1" applyFill="1" applyBorder="1" applyAlignment="1">
      <alignment horizontal="center" vertical="center"/>
    </xf>
    <xf numFmtId="4" fontId="21" fillId="4" borderId="41" xfId="0" applyNumberFormat="1" applyFont="1" applyFill="1" applyBorder="1" applyAlignment="1">
      <alignment horizontal="center" vertical="center"/>
    </xf>
    <xf numFmtId="4" fontId="21" fillId="4" borderId="42" xfId="0" applyNumberFormat="1" applyFont="1" applyFill="1" applyBorder="1" applyAlignment="1">
      <alignment horizontal="center" vertical="center"/>
    </xf>
    <xf numFmtId="4" fontId="21" fillId="4" borderId="43" xfId="0" applyNumberFormat="1" applyFont="1" applyFill="1" applyBorder="1" applyAlignment="1">
      <alignment horizontal="center" vertical="center"/>
    </xf>
    <xf numFmtId="49" fontId="17" fillId="4" borderId="29" xfId="0" applyNumberFormat="1" applyFont="1" applyFill="1" applyBorder="1" applyAlignment="1">
      <alignment horizontal="left" vertical="center" wrapText="1"/>
    </xf>
    <xf numFmtId="0" fontId="20" fillId="5" borderId="30" xfId="2" applyFont="1" applyFill="1" applyBorder="1" applyAlignment="1">
      <alignment vertical="center" wrapText="1"/>
    </xf>
    <xf numFmtId="49" fontId="17" fillId="4" borderId="37" xfId="0" applyNumberFormat="1" applyFont="1" applyFill="1" applyBorder="1" applyAlignment="1">
      <alignment horizontal="left" vertical="center" wrapText="1"/>
    </xf>
    <xf numFmtId="0" fontId="20" fillId="5" borderId="38" xfId="2" applyFont="1" applyFill="1" applyBorder="1" applyAlignment="1">
      <alignment vertical="center" wrapText="1"/>
    </xf>
    <xf numFmtId="49" fontId="20" fillId="4" borderId="38" xfId="0" applyNumberFormat="1" applyFont="1" applyFill="1" applyBorder="1" applyAlignment="1">
      <alignment vertical="center" wrapText="1"/>
    </xf>
    <xf numFmtId="49" fontId="20" fillId="5" borderId="38" xfId="0" applyNumberFormat="1" applyFont="1" applyFill="1" applyBorder="1" applyAlignment="1">
      <alignment vertical="center" wrapText="1"/>
    </xf>
    <xf numFmtId="49" fontId="17" fillId="4" borderId="39" xfId="0" applyNumberFormat="1" applyFont="1" applyFill="1" applyBorder="1" applyAlignment="1">
      <alignment horizontal="left" vertical="center" wrapText="1"/>
    </xf>
    <xf numFmtId="49" fontId="20" fillId="4" borderId="40" xfId="0" applyNumberFormat="1" applyFont="1" applyFill="1" applyBorder="1" applyAlignment="1">
      <alignment vertical="center" wrapText="1"/>
    </xf>
    <xf numFmtId="49" fontId="20" fillId="5" borderId="40" xfId="0" applyNumberFormat="1" applyFont="1" applyFill="1" applyBorder="1" applyAlignment="1">
      <alignment vertical="center" wrapText="1"/>
    </xf>
    <xf numFmtId="49" fontId="18" fillId="5" borderId="29" xfId="0" applyNumberFormat="1" applyFont="1" applyFill="1" applyBorder="1"/>
    <xf numFmtId="49" fontId="23" fillId="5" borderId="30" xfId="0" applyNumberFormat="1" applyFont="1" applyFill="1" applyBorder="1" applyAlignment="1">
      <alignment horizontal="left" vertical="center" wrapText="1" indent="1"/>
    </xf>
    <xf numFmtId="49" fontId="18" fillId="5" borderId="37" xfId="0" applyNumberFormat="1" applyFont="1" applyFill="1" applyBorder="1"/>
    <xf numFmtId="49" fontId="24" fillId="5" borderId="38" xfId="0" applyNumberFormat="1" applyFont="1" applyFill="1" applyBorder="1" applyAlignment="1">
      <alignment horizontal="left" vertical="center" wrapText="1" indent="1"/>
    </xf>
    <xf numFmtId="49" fontId="17" fillId="5" borderId="38" xfId="0" applyNumberFormat="1" applyFont="1" applyFill="1" applyBorder="1" applyAlignment="1">
      <alignment vertical="center" wrapText="1"/>
    </xf>
    <xf numFmtId="49" fontId="18" fillId="5" borderId="37" xfId="0" applyNumberFormat="1" applyFont="1" applyFill="1" applyBorder="1" applyAlignment="1">
      <alignment vertical="center"/>
    </xf>
    <xf numFmtId="49" fontId="18" fillId="5" borderId="41" xfId="0" applyNumberFormat="1" applyFont="1" applyFill="1" applyBorder="1"/>
    <xf numFmtId="49" fontId="17" fillId="5" borderId="43" xfId="0" applyNumberFormat="1" applyFont="1" applyFill="1" applyBorder="1" applyAlignment="1">
      <alignment vertical="center" wrapText="1"/>
    </xf>
    <xf numFmtId="49" fontId="7" fillId="7" borderId="17" xfId="0" applyNumberFormat="1" applyFont="1" applyFill="1" applyBorder="1" applyAlignment="1">
      <alignment horizontal="center" vertical="center" wrapText="1"/>
    </xf>
    <xf numFmtId="49" fontId="43" fillId="9" borderId="27" xfId="0" applyNumberFormat="1" applyFont="1" applyFill="1" applyBorder="1" applyAlignment="1">
      <alignment horizontal="center" vertical="center" wrapText="1"/>
    </xf>
    <xf numFmtId="49" fontId="43" fillId="9" borderId="19" xfId="0" applyNumberFormat="1" applyFont="1" applyFill="1" applyBorder="1" applyAlignment="1">
      <alignment horizontal="center" vertical="center" wrapText="1"/>
    </xf>
    <xf numFmtId="4" fontId="45" fillId="20" borderId="11" xfId="0" applyNumberFormat="1" applyFont="1" applyFill="1" applyBorder="1" applyAlignment="1">
      <alignment horizontal="center" vertical="center"/>
    </xf>
    <xf numFmtId="49" fontId="9" fillId="15" borderId="4" xfId="0" applyNumberFormat="1" applyFont="1" applyFill="1" applyBorder="1" applyAlignment="1">
      <alignment horizontal="left" vertical="center" wrapText="1"/>
    </xf>
    <xf numFmtId="49" fontId="47" fillId="15" borderId="27" xfId="0" applyNumberFormat="1" applyFont="1" applyFill="1" applyBorder="1" applyAlignment="1">
      <alignment vertical="center" wrapText="1"/>
    </xf>
    <xf numFmtId="4" fontId="45" fillId="11" borderId="27" xfId="0" applyNumberFormat="1" applyFont="1" applyFill="1" applyBorder="1" applyAlignment="1">
      <alignment horizontal="center" vertical="center"/>
    </xf>
    <xf numFmtId="4" fontId="46" fillId="11" borderId="5" xfId="0" applyNumberFormat="1" applyFont="1" applyFill="1" applyBorder="1" applyAlignment="1">
      <alignment horizontal="center" vertical="center"/>
    </xf>
    <xf numFmtId="4" fontId="46" fillId="13" borderId="27" xfId="0" applyNumberFormat="1" applyFont="1" applyFill="1" applyBorder="1" applyAlignment="1">
      <alignment horizontal="center" vertical="center"/>
    </xf>
    <xf numFmtId="4" fontId="46" fillId="13" borderId="5" xfId="0" applyNumberFormat="1" applyFont="1" applyFill="1" applyBorder="1" applyAlignment="1">
      <alignment horizontal="center" vertical="center"/>
    </xf>
    <xf numFmtId="4" fontId="46" fillId="13" borderId="4" xfId="0" applyNumberFormat="1" applyFont="1" applyFill="1" applyBorder="1" applyAlignment="1">
      <alignment horizontal="center" vertical="center"/>
    </xf>
    <xf numFmtId="4" fontId="45" fillId="18" borderId="27" xfId="0" applyNumberFormat="1" applyFont="1" applyFill="1" applyBorder="1" applyAlignment="1">
      <alignment horizontal="center" vertical="center"/>
    </xf>
    <xf numFmtId="4" fontId="45" fillId="11" borderId="6" xfId="0" applyNumberFormat="1" applyFont="1" applyFill="1" applyBorder="1" applyAlignment="1">
      <alignment horizontal="center" vertical="center"/>
    </xf>
    <xf numFmtId="4" fontId="46" fillId="13" borderId="6" xfId="0" applyNumberFormat="1" applyFont="1" applyFill="1" applyBorder="1" applyAlignment="1">
      <alignment horizontal="center" vertical="center"/>
    </xf>
    <xf numFmtId="49" fontId="45" fillId="19" borderId="19" xfId="0" applyNumberFormat="1" applyFont="1" applyFill="1" applyBorder="1" applyAlignment="1">
      <alignment horizontal="center" vertical="center" wrapText="1"/>
    </xf>
    <xf numFmtId="4" fontId="45" fillId="14" borderId="19" xfId="0" applyNumberFormat="1" applyFont="1" applyFill="1" applyBorder="1" applyAlignment="1">
      <alignment horizontal="center" vertical="center"/>
    </xf>
    <xf numFmtId="4" fontId="46" fillId="11" borderId="10" xfId="0" applyNumberFormat="1" applyFont="1" applyFill="1" applyBorder="1" applyAlignment="1">
      <alignment horizontal="center" vertical="center"/>
    </xf>
    <xf numFmtId="4" fontId="45" fillId="3" borderId="19" xfId="0" applyNumberFormat="1" applyFont="1" applyFill="1" applyBorder="1" applyAlignment="1">
      <alignment horizontal="center" vertical="center"/>
    </xf>
    <xf numFmtId="4" fontId="45" fillId="19" borderId="19" xfId="0" applyNumberFormat="1" applyFont="1" applyFill="1" applyBorder="1" applyAlignment="1">
      <alignment horizontal="center" vertical="center"/>
    </xf>
    <xf numFmtId="4" fontId="45" fillId="14" borderId="11" xfId="0" applyNumberFormat="1" applyFont="1" applyFill="1" applyBorder="1" applyAlignment="1">
      <alignment horizontal="center" vertical="center"/>
    </xf>
    <xf numFmtId="49" fontId="9" fillId="21" borderId="15" xfId="0" applyNumberFormat="1" applyFont="1" applyFill="1" applyBorder="1" applyAlignment="1">
      <alignment horizontal="left" vertical="center" wrapText="1"/>
    </xf>
    <xf numFmtId="4" fontId="45" fillId="21" borderId="16" xfId="0" applyNumberFormat="1" applyFont="1" applyFill="1" applyBorder="1" applyAlignment="1">
      <alignment horizontal="center" vertical="center"/>
    </xf>
    <xf numFmtId="4" fontId="46" fillId="21" borderId="16" xfId="0" applyNumberFormat="1" applyFont="1" applyFill="1" applyBorder="1" applyAlignment="1">
      <alignment horizontal="center" vertical="center"/>
    </xf>
    <xf numFmtId="49" fontId="47" fillId="21" borderId="14" xfId="0" applyNumberFormat="1" applyFont="1" applyFill="1" applyBorder="1" applyAlignment="1">
      <alignment vertical="center" wrapText="1"/>
    </xf>
    <xf numFmtId="4" fontId="45" fillId="21" borderId="14" xfId="0" applyNumberFormat="1" applyFont="1" applyFill="1" applyBorder="1" applyAlignment="1">
      <alignment horizontal="center" vertical="center"/>
    </xf>
    <xf numFmtId="4" fontId="46" fillId="21" borderId="14" xfId="0" applyNumberFormat="1" applyFont="1" applyFill="1" applyBorder="1" applyAlignment="1">
      <alignment horizontal="center" vertical="center"/>
    </xf>
    <xf numFmtId="49" fontId="47" fillId="19" borderId="19" xfId="0" applyNumberFormat="1" applyFont="1" applyFill="1" applyBorder="1" applyAlignment="1">
      <alignment horizontal="center" vertical="center" wrapText="1"/>
    </xf>
    <xf numFmtId="4" fontId="21" fillId="22" borderId="31" xfId="1" applyNumberFormat="1" applyFont="1" applyFill="1" applyBorder="1" applyAlignment="1">
      <alignment horizontal="center" vertical="center"/>
    </xf>
    <xf numFmtId="4" fontId="21" fillId="22" borderId="30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8" fillId="0" borderId="0" xfId="0" applyFont="1" applyAlignment="1">
      <alignment horizontal="left" vertical="top"/>
    </xf>
    <xf numFmtId="0" fontId="49" fillId="0" borderId="0" xfId="0" applyFont="1"/>
    <xf numFmtId="0" fontId="50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4" fontId="21" fillId="22" borderId="0" xfId="1" applyNumberFormat="1" applyFont="1" applyFill="1" applyBorder="1" applyAlignment="1">
      <alignment horizontal="center" vertical="center"/>
    </xf>
    <xf numFmtId="49" fontId="7" fillId="7" borderId="15" xfId="0" applyNumberFormat="1" applyFont="1" applyFill="1" applyBorder="1" applyAlignment="1">
      <alignment horizontal="center" vertical="center" wrapText="1"/>
    </xf>
    <xf numFmtId="49" fontId="18" fillId="5" borderId="39" xfId="0" applyNumberFormat="1" applyFont="1" applyFill="1" applyBorder="1"/>
    <xf numFmtId="49" fontId="17" fillId="5" borderId="40" xfId="0" applyNumberFormat="1" applyFont="1" applyFill="1" applyBorder="1" applyAlignment="1">
      <alignment vertical="center" wrapText="1"/>
    </xf>
    <xf numFmtId="4" fontId="17" fillId="5" borderId="25" xfId="1" applyNumberFormat="1" applyFont="1" applyFill="1" applyBorder="1" applyAlignment="1">
      <alignment horizontal="center" vertical="center"/>
    </xf>
    <xf numFmtId="4" fontId="21" fillId="23" borderId="37" xfId="1" applyNumberFormat="1" applyFont="1" applyFill="1" applyBorder="1" applyAlignment="1">
      <alignment horizontal="center" vertical="center"/>
    </xf>
    <xf numFmtId="4" fontId="21" fillId="22" borderId="38" xfId="1" applyNumberFormat="1" applyFont="1" applyFill="1" applyBorder="1" applyAlignment="1">
      <alignment horizontal="center" vertical="center"/>
    </xf>
    <xf numFmtId="4" fontId="21" fillId="11" borderId="44" xfId="1" applyNumberFormat="1" applyFont="1" applyFill="1" applyBorder="1" applyAlignment="1">
      <alignment horizontal="center" vertical="center"/>
    </xf>
    <xf numFmtId="4" fontId="21" fillId="11" borderId="7" xfId="1" applyNumberFormat="1" applyFont="1" applyFill="1" applyBorder="1" applyAlignment="1">
      <alignment horizontal="center" vertical="center"/>
    </xf>
    <xf numFmtId="4" fontId="21" fillId="23" borderId="45" xfId="1" applyNumberFormat="1" applyFont="1" applyFill="1" applyBorder="1" applyAlignment="1">
      <alignment horizontal="center" vertical="center"/>
    </xf>
    <xf numFmtId="4" fontId="41" fillId="12" borderId="4" xfId="1" applyNumberFormat="1" applyFont="1" applyFill="1" applyBorder="1" applyAlignment="1">
      <alignment horizontal="center" vertical="center"/>
    </xf>
    <xf numFmtId="4" fontId="21" fillId="22" borderId="46" xfId="1" applyNumberFormat="1" applyFont="1" applyFill="1" applyBorder="1" applyAlignment="1">
      <alignment horizontal="center" vertical="center"/>
    </xf>
    <xf numFmtId="4" fontId="41" fillId="12" borderId="7" xfId="1" applyNumberFormat="1" applyFont="1" applyFill="1" applyBorder="1" applyAlignment="1">
      <alignment horizontal="center" vertical="center"/>
    </xf>
    <xf numFmtId="4" fontId="41" fillId="12" borderId="26" xfId="1" applyNumberFormat="1" applyFont="1" applyFill="1" applyBorder="1" applyAlignment="1">
      <alignment horizontal="center" vertical="center"/>
    </xf>
    <xf numFmtId="4" fontId="41" fillId="12" borderId="8" xfId="1" applyNumberFormat="1" applyFont="1" applyFill="1" applyBorder="1" applyAlignment="1">
      <alignment horizontal="center" vertical="center"/>
    </xf>
    <xf numFmtId="4" fontId="21" fillId="4" borderId="34" xfId="0" applyNumberFormat="1" applyFont="1" applyFill="1" applyBorder="1" applyAlignment="1">
      <alignment horizontal="center" vertical="center"/>
    </xf>
    <xf numFmtId="4" fontId="21" fillId="4" borderId="35" xfId="0" applyNumberFormat="1" applyFont="1" applyFill="1" applyBorder="1" applyAlignment="1">
      <alignment horizontal="center" vertical="center"/>
    </xf>
    <xf numFmtId="4" fontId="21" fillId="4" borderId="36" xfId="0" applyNumberFormat="1" applyFont="1" applyFill="1" applyBorder="1" applyAlignment="1">
      <alignment horizontal="center" vertical="center"/>
    </xf>
    <xf numFmtId="4" fontId="21" fillId="11" borderId="4" xfId="1" applyNumberFormat="1" applyFont="1" applyFill="1" applyBorder="1" applyAlignment="1">
      <alignment horizontal="center" vertical="center"/>
    </xf>
    <xf numFmtId="4" fontId="21" fillId="11" borderId="47" xfId="1" applyNumberFormat="1" applyFont="1" applyFill="1" applyBorder="1" applyAlignment="1">
      <alignment horizontal="center" vertical="center"/>
    </xf>
    <xf numFmtId="4" fontId="21" fillId="11" borderId="9" xfId="1" applyNumberFormat="1" applyFont="1" applyFill="1" applyBorder="1" applyAlignment="1">
      <alignment horizontal="center" vertical="center"/>
    </xf>
    <xf numFmtId="4" fontId="21" fillId="23" borderId="48" xfId="1" applyNumberFormat="1" applyFont="1" applyFill="1" applyBorder="1" applyAlignment="1">
      <alignment horizontal="center" vertical="center"/>
    </xf>
    <xf numFmtId="4" fontId="41" fillId="10" borderId="7" xfId="1" applyNumberFormat="1" applyFont="1" applyFill="1" applyBorder="1" applyAlignment="1">
      <alignment horizontal="center" vertical="center"/>
    </xf>
    <xf numFmtId="4" fontId="41" fillId="10" borderId="26" xfId="1" applyNumberFormat="1" applyFont="1" applyFill="1" applyBorder="1" applyAlignment="1">
      <alignment horizontal="center" vertical="center"/>
    </xf>
    <xf numFmtId="4" fontId="25" fillId="4" borderId="34" xfId="1" applyNumberFormat="1" applyFont="1" applyFill="1" applyBorder="1" applyAlignment="1">
      <alignment horizontal="center" vertical="center"/>
    </xf>
    <xf numFmtId="4" fontId="25" fillId="4" borderId="35" xfId="1" applyNumberFormat="1" applyFont="1" applyFill="1" applyBorder="1" applyAlignment="1">
      <alignment horizontal="center" vertical="center"/>
    </xf>
    <xf numFmtId="4" fontId="25" fillId="4" borderId="36" xfId="1" applyNumberFormat="1" applyFont="1" applyFill="1" applyBorder="1" applyAlignment="1">
      <alignment horizontal="center" vertical="center"/>
    </xf>
    <xf numFmtId="4" fontId="21" fillId="22" borderId="49" xfId="1" applyNumberFormat="1" applyFont="1" applyFill="1" applyBorder="1" applyAlignment="1">
      <alignment horizontal="center" vertical="center"/>
    </xf>
    <xf numFmtId="4" fontId="41" fillId="10" borderId="8" xfId="1" applyNumberFormat="1" applyFont="1" applyFill="1" applyBorder="1" applyAlignment="1">
      <alignment horizontal="center" vertical="center"/>
    </xf>
    <xf numFmtId="4" fontId="21" fillId="23" borderId="50" xfId="1" applyNumberFormat="1" applyFont="1" applyFill="1" applyBorder="1" applyAlignment="1">
      <alignment horizontal="center" vertical="center"/>
    </xf>
    <xf numFmtId="4" fontId="45" fillId="16" borderId="6" xfId="0" applyNumberFormat="1" applyFont="1" applyFill="1" applyBorder="1" applyAlignment="1">
      <alignment horizontal="center" vertical="center"/>
    </xf>
    <xf numFmtId="4" fontId="21" fillId="22" borderId="10" xfId="1" applyNumberFormat="1" applyFont="1" applyFill="1" applyBorder="1" applyAlignment="1">
      <alignment horizontal="center" vertical="center"/>
    </xf>
    <xf numFmtId="4" fontId="21" fillId="22" borderId="32" xfId="1" applyNumberFormat="1" applyFont="1" applyFill="1" applyBorder="1" applyAlignment="1">
      <alignment horizontal="center" vertical="center"/>
    </xf>
    <xf numFmtId="4" fontId="21" fillId="23" borderId="41" xfId="1" applyNumberFormat="1" applyFont="1" applyFill="1" applyBorder="1" applyAlignment="1">
      <alignment horizontal="center" vertical="center"/>
    </xf>
    <xf numFmtId="4" fontId="21" fillId="22" borderId="43" xfId="1" applyNumberFormat="1" applyFont="1" applyFill="1" applyBorder="1" applyAlignment="1">
      <alignment horizontal="center" vertical="center"/>
    </xf>
    <xf numFmtId="4" fontId="21" fillId="4" borderId="51" xfId="0" applyNumberFormat="1" applyFont="1" applyFill="1" applyBorder="1" applyAlignment="1">
      <alignment horizontal="center" vertical="center"/>
    </xf>
    <xf numFmtId="4" fontId="25" fillId="4" borderId="51" xfId="1" applyNumberFormat="1" applyFont="1" applyFill="1" applyBorder="1" applyAlignment="1">
      <alignment horizontal="center" vertical="center"/>
    </xf>
    <xf numFmtId="4" fontId="21" fillId="4" borderId="52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top" wrapText="1"/>
    </xf>
    <xf numFmtId="0" fontId="28" fillId="0" borderId="5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49" fontId="44" fillId="9" borderId="27" xfId="0" applyNumberFormat="1" applyFont="1" applyFill="1" applyBorder="1" applyAlignment="1">
      <alignment horizontal="center" vertical="center" wrapText="1"/>
    </xf>
    <xf numFmtId="49" fontId="44" fillId="9" borderId="19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top" wrapText="1" indent="1"/>
    </xf>
    <xf numFmtId="49" fontId="43" fillId="8" borderId="4" xfId="0" applyNumberFormat="1" applyFont="1" applyFill="1" applyBorder="1" applyAlignment="1">
      <alignment horizontal="center" vertical="center"/>
    </xf>
    <xf numFmtId="49" fontId="43" fillId="8" borderId="5" xfId="0" applyNumberFormat="1" applyFont="1" applyFill="1" applyBorder="1" applyAlignment="1">
      <alignment horizontal="center" vertical="center"/>
    </xf>
    <xf numFmtId="49" fontId="43" fillId="8" borderId="6" xfId="0" applyNumberFormat="1" applyFont="1" applyFill="1" applyBorder="1" applyAlignment="1">
      <alignment horizontal="center" vertical="center"/>
    </xf>
    <xf numFmtId="49" fontId="43" fillId="8" borderId="20" xfId="0" applyNumberFormat="1" applyFont="1" applyFill="1" applyBorder="1" applyAlignment="1">
      <alignment horizontal="center" vertical="center"/>
    </xf>
    <xf numFmtId="49" fontId="43" fillId="8" borderId="2" xfId="0" applyNumberFormat="1" applyFont="1" applyFill="1" applyBorder="1" applyAlignment="1">
      <alignment horizontal="center" vertical="center"/>
    </xf>
    <xf numFmtId="49" fontId="43" fillId="8" borderId="21" xfId="0" applyNumberFormat="1" applyFont="1" applyFill="1" applyBorder="1" applyAlignment="1">
      <alignment horizontal="center" vertical="center"/>
    </xf>
    <xf numFmtId="49" fontId="43" fillId="8" borderId="22" xfId="0" applyNumberFormat="1" applyFont="1" applyFill="1" applyBorder="1" applyAlignment="1">
      <alignment horizontal="center" vertical="center"/>
    </xf>
    <xf numFmtId="49" fontId="43" fillId="8" borderId="23" xfId="0" applyNumberFormat="1" applyFont="1" applyFill="1" applyBorder="1" applyAlignment="1">
      <alignment horizontal="center" vertical="center"/>
    </xf>
    <xf numFmtId="49" fontId="43" fillId="8" borderId="28" xfId="0" applyNumberFormat="1" applyFont="1" applyFill="1" applyBorder="1" applyAlignment="1">
      <alignment horizontal="center" vertical="center"/>
    </xf>
    <xf numFmtId="49" fontId="43" fillId="8" borderId="9" xfId="0" applyNumberFormat="1" applyFont="1" applyFill="1" applyBorder="1" applyAlignment="1">
      <alignment horizontal="center" vertical="center"/>
    </xf>
    <xf numFmtId="49" fontId="43" fillId="8" borderId="10" xfId="0" applyNumberFormat="1" applyFont="1" applyFill="1" applyBorder="1" applyAlignment="1">
      <alignment horizontal="center" vertical="center"/>
    </xf>
    <xf numFmtId="49" fontId="43" fillId="8" borderId="11" xfId="0" applyNumberFormat="1" applyFont="1" applyFill="1" applyBorder="1" applyAlignment="1">
      <alignment horizontal="center" vertical="center"/>
    </xf>
    <xf numFmtId="49" fontId="43" fillId="9" borderId="4" xfId="0" applyNumberFormat="1" applyFont="1" applyFill="1" applyBorder="1" applyAlignment="1">
      <alignment horizontal="center" vertical="center"/>
    </xf>
    <xf numFmtId="49" fontId="43" fillId="9" borderId="5" xfId="0" applyNumberFormat="1" applyFont="1" applyFill="1" applyBorder="1" applyAlignment="1">
      <alignment horizontal="center" vertical="center"/>
    </xf>
    <xf numFmtId="49" fontId="43" fillId="9" borderId="6" xfId="0" applyNumberFormat="1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2 2" xfId="2" xr:uid="{00000000-0005-0000-0000-000002000000}"/>
    <cellStyle name="Normální 2 3" xfId="4" xr:uid="{00501981-DBC5-4DBE-BB36-15E5EC540C36}"/>
    <cellStyle name="Normální 6" xfId="3" xr:uid="{7118A470-5570-43FB-AFD8-0AD777938792}"/>
  </cellStyles>
  <dxfs count="0"/>
  <tableStyles count="0" defaultTableStyle="TableStyleMedium2" defaultPivotStyle="PivotStyleLight16"/>
  <colors>
    <mruColors>
      <color rgb="FFCCCCFF"/>
      <color rgb="FFFFCCCC"/>
      <color rgb="FFFF33CC"/>
      <color rgb="FF00FF00"/>
      <color rgb="FF00FFFF"/>
      <color rgb="FFFF9900"/>
      <color rgb="FFFF6600"/>
      <color rgb="FF00CC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352425</xdr:rowOff>
    </xdr:from>
    <xdr:to>
      <xdr:col>0</xdr:col>
      <xdr:colOff>7078540</xdr:colOff>
      <xdr:row>0</xdr:row>
      <xdr:rowOff>1038225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F0643F0-C953-401F-8EF6-6632F8BF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52425"/>
          <a:ext cx="706901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95251</xdr:rowOff>
    </xdr:from>
    <xdr:to>
      <xdr:col>9</xdr:col>
      <xdr:colOff>344142</xdr:colOff>
      <xdr:row>3</xdr:row>
      <xdr:rowOff>171451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382ADE-B07A-49C2-BD7B-4A42E30D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95251"/>
          <a:ext cx="5614642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" dT="2025-07-29T13:52:39.72" personId="{00000000-0000-0000-0000-000000000000}" id="{3B14AAE3-621F-474B-82F3-3C548F7AD8E6}">
    <text>Příjemce vloží označení příslušné faktury.</text>
  </threadedComment>
  <threadedComment ref="N18" dT="2025-07-29T13:52:39.72" personId="{00000000-0000-0000-0000-000000000000}" id="{856DC6F1-6853-447D-A0D4-99BA72A38BD3}">
    <text>Příjemce vloží označení příslušné faktury.</text>
  </threadedComment>
  <threadedComment ref="T18" dT="2025-07-29T13:52:39.72" personId="{00000000-0000-0000-0000-000000000000}" id="{0D39908E-5FEB-46AA-BEA8-DDCFA3EC0F63}">
    <text>Příjemce vloží označení příslušné faktury.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B59E-08CA-4460-A2CE-F94CD71E0BF9}">
  <dimension ref="A1:A18"/>
  <sheetViews>
    <sheetView workbookViewId="0">
      <selection activeCell="A16" sqref="A16"/>
    </sheetView>
  </sheetViews>
  <sheetFormatPr defaultRowHeight="14.5" x14ac:dyDescent="0.35"/>
  <cols>
    <col min="1" max="1" width="107.1796875" customWidth="1"/>
  </cols>
  <sheetData>
    <row r="1" spans="1:1" ht="108" customHeight="1" x14ac:dyDescent="0.35"/>
    <row r="2" spans="1:1" ht="31" x14ac:dyDescent="0.35">
      <c r="A2" s="30" t="s">
        <v>52</v>
      </c>
    </row>
    <row r="3" spans="1:1" x14ac:dyDescent="0.35">
      <c r="A3" s="31"/>
    </row>
    <row r="4" spans="1:1" ht="26" x14ac:dyDescent="0.35">
      <c r="A4" s="32" t="s">
        <v>53</v>
      </c>
    </row>
    <row r="5" spans="1:1" ht="26" x14ac:dyDescent="0.35">
      <c r="A5" s="33" t="s">
        <v>54</v>
      </c>
    </row>
    <row r="6" spans="1:1" ht="32" x14ac:dyDescent="0.35">
      <c r="A6" s="34"/>
    </row>
    <row r="7" spans="1:1" ht="26" x14ac:dyDescent="0.35">
      <c r="A7" s="32"/>
    </row>
    <row r="8" spans="1:1" ht="26" x14ac:dyDescent="0.35">
      <c r="A8" s="35"/>
    </row>
    <row r="9" spans="1:1" ht="26" x14ac:dyDescent="0.35">
      <c r="A9" s="36" t="s">
        <v>58</v>
      </c>
    </row>
    <row r="10" spans="1:1" ht="21" x14ac:dyDescent="0.35">
      <c r="A10" s="37" t="s">
        <v>59</v>
      </c>
    </row>
    <row r="12" spans="1:1" ht="26" x14ac:dyDescent="0.35">
      <c r="A12" s="33"/>
    </row>
    <row r="13" spans="1:1" ht="26" x14ac:dyDescent="0.35">
      <c r="A13" s="32" t="s">
        <v>56</v>
      </c>
    </row>
    <row r="14" spans="1:1" ht="26" x14ac:dyDescent="0.35">
      <c r="A14" s="38" t="s">
        <v>57</v>
      </c>
    </row>
    <row r="15" spans="1:1" ht="26" x14ac:dyDescent="0.35">
      <c r="A15" s="38"/>
    </row>
    <row r="16" spans="1:1" ht="26" x14ac:dyDescent="0.35">
      <c r="A16" s="33"/>
    </row>
    <row r="17" spans="1:1" ht="20" x14ac:dyDescent="0.35">
      <c r="A17" s="39" t="s">
        <v>55</v>
      </c>
    </row>
    <row r="18" spans="1:1" ht="20" x14ac:dyDescent="0.35">
      <c r="A18" s="3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6E91-C66A-4BE3-9B8D-F24BE4965537}">
  <dimension ref="A1:J34"/>
  <sheetViews>
    <sheetView tabSelected="1" topLeftCell="A13" workbookViewId="0">
      <selection sqref="A1:J34"/>
    </sheetView>
  </sheetViews>
  <sheetFormatPr defaultRowHeight="14.5" x14ac:dyDescent="0.35"/>
  <sheetData>
    <row r="1" spans="1:10" x14ac:dyDescent="0.35">
      <c r="A1" s="185" t="s">
        <v>73</v>
      </c>
      <c r="B1" s="186"/>
      <c r="C1" s="186"/>
      <c r="D1" s="186"/>
      <c r="E1" s="186"/>
      <c r="F1" s="186"/>
      <c r="G1" s="186"/>
      <c r="H1" s="186"/>
      <c r="I1" s="186"/>
      <c r="J1" s="187"/>
    </row>
    <row r="2" spans="1:10" x14ac:dyDescent="0.35">
      <c r="A2" s="188"/>
      <c r="B2" s="189"/>
      <c r="C2" s="189"/>
      <c r="D2" s="189"/>
      <c r="E2" s="189"/>
      <c r="F2" s="189"/>
      <c r="G2" s="189"/>
      <c r="H2" s="189"/>
      <c r="I2" s="189"/>
      <c r="J2" s="190"/>
    </row>
    <row r="3" spans="1:10" x14ac:dyDescent="0.35">
      <c r="A3" s="188"/>
      <c r="B3" s="189"/>
      <c r="C3" s="189"/>
      <c r="D3" s="189"/>
      <c r="E3" s="189"/>
      <c r="F3" s="189"/>
      <c r="G3" s="189"/>
      <c r="H3" s="189"/>
      <c r="I3" s="189"/>
      <c r="J3" s="190"/>
    </row>
    <row r="4" spans="1:10" x14ac:dyDescent="0.35">
      <c r="A4" s="188"/>
      <c r="B4" s="189"/>
      <c r="C4" s="189"/>
      <c r="D4" s="189"/>
      <c r="E4" s="189"/>
      <c r="F4" s="189"/>
      <c r="G4" s="189"/>
      <c r="H4" s="189"/>
      <c r="I4" s="189"/>
      <c r="J4" s="190"/>
    </row>
    <row r="5" spans="1:10" x14ac:dyDescent="0.35">
      <c r="A5" s="188"/>
      <c r="B5" s="189"/>
      <c r="C5" s="189"/>
      <c r="D5" s="189"/>
      <c r="E5" s="189"/>
      <c r="F5" s="189"/>
      <c r="G5" s="189"/>
      <c r="H5" s="189"/>
      <c r="I5" s="189"/>
      <c r="J5" s="190"/>
    </row>
    <row r="6" spans="1:10" x14ac:dyDescent="0.35">
      <c r="A6" s="188"/>
      <c r="B6" s="189"/>
      <c r="C6" s="189"/>
      <c r="D6" s="189"/>
      <c r="E6" s="189"/>
      <c r="F6" s="189"/>
      <c r="G6" s="189"/>
      <c r="H6" s="189"/>
      <c r="I6" s="189"/>
      <c r="J6" s="190"/>
    </row>
    <row r="7" spans="1:10" x14ac:dyDescent="0.35">
      <c r="A7" s="188"/>
      <c r="B7" s="189"/>
      <c r="C7" s="189"/>
      <c r="D7" s="189"/>
      <c r="E7" s="189"/>
      <c r="F7" s="189"/>
      <c r="G7" s="189"/>
      <c r="H7" s="189"/>
      <c r="I7" s="189"/>
      <c r="J7" s="190"/>
    </row>
    <row r="8" spans="1:10" x14ac:dyDescent="0.35">
      <c r="A8" s="188"/>
      <c r="B8" s="189"/>
      <c r="C8" s="189"/>
      <c r="D8" s="189"/>
      <c r="E8" s="189"/>
      <c r="F8" s="189"/>
      <c r="G8" s="189"/>
      <c r="H8" s="189"/>
      <c r="I8" s="189"/>
      <c r="J8" s="190"/>
    </row>
    <row r="9" spans="1:10" x14ac:dyDescent="0.35">
      <c r="A9" s="188"/>
      <c r="B9" s="189"/>
      <c r="C9" s="189"/>
      <c r="D9" s="189"/>
      <c r="E9" s="189"/>
      <c r="F9" s="189"/>
      <c r="G9" s="189"/>
      <c r="H9" s="189"/>
      <c r="I9" s="189"/>
      <c r="J9" s="190"/>
    </row>
    <row r="10" spans="1:10" x14ac:dyDescent="0.35">
      <c r="A10" s="188"/>
      <c r="B10" s="189"/>
      <c r="C10" s="189"/>
      <c r="D10" s="189"/>
      <c r="E10" s="189"/>
      <c r="F10" s="189"/>
      <c r="G10" s="189"/>
      <c r="H10" s="189"/>
      <c r="I10" s="189"/>
      <c r="J10" s="190"/>
    </row>
    <row r="11" spans="1:10" x14ac:dyDescent="0.35">
      <c r="A11" s="188"/>
      <c r="B11" s="189"/>
      <c r="C11" s="189"/>
      <c r="D11" s="189"/>
      <c r="E11" s="189"/>
      <c r="F11" s="189"/>
      <c r="G11" s="189"/>
      <c r="H11" s="189"/>
      <c r="I11" s="189"/>
      <c r="J11" s="190"/>
    </row>
    <row r="12" spans="1:10" x14ac:dyDescent="0.35">
      <c r="A12" s="188"/>
      <c r="B12" s="189"/>
      <c r="C12" s="189"/>
      <c r="D12" s="189"/>
      <c r="E12" s="189"/>
      <c r="F12" s="189"/>
      <c r="G12" s="189"/>
      <c r="H12" s="189"/>
      <c r="I12" s="189"/>
      <c r="J12" s="190"/>
    </row>
    <row r="13" spans="1:10" x14ac:dyDescent="0.35">
      <c r="A13" s="188"/>
      <c r="B13" s="189"/>
      <c r="C13" s="189"/>
      <c r="D13" s="189"/>
      <c r="E13" s="189"/>
      <c r="F13" s="189"/>
      <c r="G13" s="189"/>
      <c r="H13" s="189"/>
      <c r="I13" s="189"/>
      <c r="J13" s="190"/>
    </row>
    <row r="14" spans="1:10" x14ac:dyDescent="0.35">
      <c r="A14" s="188"/>
      <c r="B14" s="189"/>
      <c r="C14" s="189"/>
      <c r="D14" s="189"/>
      <c r="E14" s="189"/>
      <c r="F14" s="189"/>
      <c r="G14" s="189"/>
      <c r="H14" s="189"/>
      <c r="I14" s="189"/>
      <c r="J14" s="190"/>
    </row>
    <row r="15" spans="1:10" x14ac:dyDescent="0.35">
      <c r="A15" s="188"/>
      <c r="B15" s="189"/>
      <c r="C15" s="189"/>
      <c r="D15" s="189"/>
      <c r="E15" s="189"/>
      <c r="F15" s="189"/>
      <c r="G15" s="189"/>
      <c r="H15" s="189"/>
      <c r="I15" s="189"/>
      <c r="J15" s="190"/>
    </row>
    <row r="16" spans="1:10" x14ac:dyDescent="0.35">
      <c r="A16" s="188"/>
      <c r="B16" s="189"/>
      <c r="C16" s="189"/>
      <c r="D16" s="189"/>
      <c r="E16" s="189"/>
      <c r="F16" s="189"/>
      <c r="G16" s="189"/>
      <c r="H16" s="189"/>
      <c r="I16" s="189"/>
      <c r="J16" s="190"/>
    </row>
    <row r="17" spans="1:10" x14ac:dyDescent="0.35">
      <c r="A17" s="188"/>
      <c r="B17" s="189"/>
      <c r="C17" s="189"/>
      <c r="D17" s="189"/>
      <c r="E17" s="189"/>
      <c r="F17" s="189"/>
      <c r="G17" s="189"/>
      <c r="H17" s="189"/>
      <c r="I17" s="189"/>
      <c r="J17" s="190"/>
    </row>
    <row r="18" spans="1:10" x14ac:dyDescent="0.35">
      <c r="A18" s="188"/>
      <c r="B18" s="189"/>
      <c r="C18" s="189"/>
      <c r="D18" s="189"/>
      <c r="E18" s="189"/>
      <c r="F18" s="189"/>
      <c r="G18" s="189"/>
      <c r="H18" s="189"/>
      <c r="I18" s="189"/>
      <c r="J18" s="190"/>
    </row>
    <row r="19" spans="1:10" x14ac:dyDescent="0.35">
      <c r="A19" s="188"/>
      <c r="B19" s="189"/>
      <c r="C19" s="189"/>
      <c r="D19" s="189"/>
      <c r="E19" s="189"/>
      <c r="F19" s="189"/>
      <c r="G19" s="189"/>
      <c r="H19" s="189"/>
      <c r="I19" s="189"/>
      <c r="J19" s="190"/>
    </row>
    <row r="20" spans="1:10" x14ac:dyDescent="0.35">
      <c r="A20" s="188"/>
      <c r="B20" s="189"/>
      <c r="C20" s="189"/>
      <c r="D20" s="189"/>
      <c r="E20" s="189"/>
      <c r="F20" s="189"/>
      <c r="G20" s="189"/>
      <c r="H20" s="189"/>
      <c r="I20" s="189"/>
      <c r="J20" s="190"/>
    </row>
    <row r="21" spans="1:10" x14ac:dyDescent="0.35">
      <c r="A21" s="188"/>
      <c r="B21" s="189"/>
      <c r="C21" s="189"/>
      <c r="D21" s="189"/>
      <c r="E21" s="189"/>
      <c r="F21" s="189"/>
      <c r="G21" s="189"/>
      <c r="H21" s="189"/>
      <c r="I21" s="189"/>
      <c r="J21" s="190"/>
    </row>
    <row r="22" spans="1:10" x14ac:dyDescent="0.35">
      <c r="A22" s="188"/>
      <c r="B22" s="189"/>
      <c r="C22" s="189"/>
      <c r="D22" s="189"/>
      <c r="E22" s="189"/>
      <c r="F22" s="189"/>
      <c r="G22" s="189"/>
      <c r="H22" s="189"/>
      <c r="I22" s="189"/>
      <c r="J22" s="190"/>
    </row>
    <row r="23" spans="1:10" x14ac:dyDescent="0.35">
      <c r="A23" s="188"/>
      <c r="B23" s="189"/>
      <c r="C23" s="189"/>
      <c r="D23" s="189"/>
      <c r="E23" s="189"/>
      <c r="F23" s="189"/>
      <c r="G23" s="189"/>
      <c r="H23" s="189"/>
      <c r="I23" s="189"/>
      <c r="J23" s="190"/>
    </row>
    <row r="24" spans="1:10" x14ac:dyDescent="0.35">
      <c r="A24" s="188"/>
      <c r="B24" s="189"/>
      <c r="C24" s="189"/>
      <c r="D24" s="189"/>
      <c r="E24" s="189"/>
      <c r="F24" s="189"/>
      <c r="G24" s="189"/>
      <c r="H24" s="189"/>
      <c r="I24" s="189"/>
      <c r="J24" s="190"/>
    </row>
    <row r="25" spans="1:10" x14ac:dyDescent="0.35">
      <c r="A25" s="188"/>
      <c r="B25" s="189"/>
      <c r="C25" s="189"/>
      <c r="D25" s="189"/>
      <c r="E25" s="189"/>
      <c r="F25" s="189"/>
      <c r="G25" s="189"/>
      <c r="H25" s="189"/>
      <c r="I25" s="189"/>
      <c r="J25" s="190"/>
    </row>
    <row r="26" spans="1:10" x14ac:dyDescent="0.35">
      <c r="A26" s="188"/>
      <c r="B26" s="189"/>
      <c r="C26" s="189"/>
      <c r="D26" s="189"/>
      <c r="E26" s="189"/>
      <c r="F26" s="189"/>
      <c r="G26" s="189"/>
      <c r="H26" s="189"/>
      <c r="I26" s="189"/>
      <c r="J26" s="190"/>
    </row>
    <row r="27" spans="1:10" x14ac:dyDescent="0.35">
      <c r="A27" s="188"/>
      <c r="B27" s="189"/>
      <c r="C27" s="189"/>
      <c r="D27" s="189"/>
      <c r="E27" s="189"/>
      <c r="F27" s="189"/>
      <c r="G27" s="189"/>
      <c r="H27" s="189"/>
      <c r="I27" s="189"/>
      <c r="J27" s="190"/>
    </row>
    <row r="28" spans="1:10" x14ac:dyDescent="0.35">
      <c r="A28" s="188"/>
      <c r="B28" s="189"/>
      <c r="C28" s="189"/>
      <c r="D28" s="189"/>
      <c r="E28" s="189"/>
      <c r="F28" s="189"/>
      <c r="G28" s="189"/>
      <c r="H28" s="189"/>
      <c r="I28" s="189"/>
      <c r="J28" s="190"/>
    </row>
    <row r="29" spans="1:10" x14ac:dyDescent="0.35">
      <c r="A29" s="188"/>
      <c r="B29" s="189"/>
      <c r="C29" s="189"/>
      <c r="D29" s="189"/>
      <c r="E29" s="189"/>
      <c r="F29" s="189"/>
      <c r="G29" s="189"/>
      <c r="H29" s="189"/>
      <c r="I29" s="189"/>
      <c r="J29" s="190"/>
    </row>
    <row r="30" spans="1:10" x14ac:dyDescent="0.35">
      <c r="A30" s="188"/>
      <c r="B30" s="189"/>
      <c r="C30" s="189"/>
      <c r="D30" s="189"/>
      <c r="E30" s="189"/>
      <c r="F30" s="189"/>
      <c r="G30" s="189"/>
      <c r="H30" s="189"/>
      <c r="I30" s="189"/>
      <c r="J30" s="190"/>
    </row>
    <row r="31" spans="1:10" x14ac:dyDescent="0.35">
      <c r="A31" s="188"/>
      <c r="B31" s="189"/>
      <c r="C31" s="189"/>
      <c r="D31" s="189"/>
      <c r="E31" s="189"/>
      <c r="F31" s="189"/>
      <c r="G31" s="189"/>
      <c r="H31" s="189"/>
      <c r="I31" s="189"/>
      <c r="J31" s="190"/>
    </row>
    <row r="32" spans="1:10" x14ac:dyDescent="0.35">
      <c r="A32" s="188"/>
      <c r="B32" s="189"/>
      <c r="C32" s="189"/>
      <c r="D32" s="189"/>
      <c r="E32" s="189"/>
      <c r="F32" s="189"/>
      <c r="G32" s="189"/>
      <c r="H32" s="189"/>
      <c r="I32" s="189"/>
      <c r="J32" s="190"/>
    </row>
    <row r="33" spans="1:10" x14ac:dyDescent="0.35">
      <c r="A33" s="188"/>
      <c r="B33" s="189"/>
      <c r="C33" s="189"/>
      <c r="D33" s="189"/>
      <c r="E33" s="189"/>
      <c r="F33" s="189"/>
      <c r="G33" s="189"/>
      <c r="H33" s="189"/>
      <c r="I33" s="189"/>
      <c r="J33" s="190"/>
    </row>
    <row r="34" spans="1:10" ht="15" thickBot="1" x14ac:dyDescent="0.4">
      <c r="A34" s="191"/>
      <c r="B34" s="192"/>
      <c r="C34" s="192"/>
      <c r="D34" s="192"/>
      <c r="E34" s="192"/>
      <c r="F34" s="192"/>
      <c r="G34" s="192"/>
      <c r="H34" s="192"/>
      <c r="I34" s="192"/>
      <c r="J34" s="193"/>
    </row>
  </sheetData>
  <mergeCells count="1">
    <mergeCell ref="A1:J3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2"/>
  <sheetViews>
    <sheetView topLeftCell="A12" zoomScale="70" zoomScaleNormal="70" workbookViewId="0">
      <selection activeCell="A49" sqref="A49"/>
    </sheetView>
  </sheetViews>
  <sheetFormatPr defaultColWidth="9.1796875" defaultRowHeight="14.5" x14ac:dyDescent="0.35"/>
  <cols>
    <col min="1" max="1" width="2.26953125" style="10" customWidth="1"/>
    <col min="2" max="2" width="4" style="10" customWidth="1"/>
    <col min="3" max="3" width="13.54296875" style="10" customWidth="1"/>
    <col min="4" max="4" width="40.81640625" style="18" customWidth="1"/>
    <col min="5" max="6" width="20.26953125" style="10" customWidth="1"/>
    <col min="7" max="7" width="1.26953125" style="10" customWidth="1"/>
    <col min="8" max="11" width="18.7265625" style="10" customWidth="1"/>
    <col min="12" max="12" width="21.7265625" style="10" customWidth="1"/>
    <col min="13" max="21" width="18.7265625" style="10" customWidth="1"/>
    <col min="22" max="22" width="12.7265625" style="10" bestFit="1" customWidth="1"/>
    <col min="23" max="23" width="12.7265625" style="10" customWidth="1"/>
    <col min="24" max="24" width="18.26953125" style="10" customWidth="1"/>
    <col min="25" max="25" width="19.26953125" style="10" customWidth="1"/>
    <col min="26" max="16384" width="9.1796875" style="10"/>
  </cols>
  <sheetData>
    <row r="1" spans="1:25" s="1" customFormat="1" ht="7" customHeight="1" x14ac:dyDescent="0.25"/>
    <row r="2" spans="1:25" s="1" customFormat="1" ht="25" customHeight="1" x14ac:dyDescent="0.25">
      <c r="A2" s="2"/>
      <c r="B2" s="196" t="s">
        <v>71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5" s="1" customFormat="1" ht="19.5" customHeight="1" x14ac:dyDescent="0.25"/>
    <row r="4" spans="1:25" s="3" customFormat="1" ht="14.15" customHeight="1" x14ac:dyDescent="0.3">
      <c r="C4" s="142" t="s">
        <v>39</v>
      </c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5" s="1" customFormat="1" ht="32.25" customHeight="1" x14ac:dyDescent="0.25">
      <c r="C5" s="143" t="s">
        <v>0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</row>
    <row r="6" spans="1:25" s="1" customFormat="1" ht="7" customHeight="1" x14ac:dyDescent="0.25">
      <c r="C6" s="14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s="1" customFormat="1" ht="15" customHeight="1" x14ac:dyDescent="0.25">
      <c r="C7" s="145" t="s">
        <v>1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3"/>
      <c r="U7" s="19"/>
    </row>
    <row r="8" spans="1:25" s="1" customFormat="1" ht="12" customHeight="1" x14ac:dyDescent="0.25">
      <c r="C8" s="144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3"/>
    </row>
    <row r="9" spans="1:25" s="1" customFormat="1" ht="15" customHeight="1" x14ac:dyDescent="0.25">
      <c r="C9" s="145" t="s">
        <v>2</v>
      </c>
      <c r="D9" s="24"/>
      <c r="E9" s="27"/>
      <c r="F9" s="27"/>
      <c r="G9" s="27"/>
      <c r="H9" s="29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3"/>
      <c r="U9" s="4"/>
    </row>
    <row r="10" spans="1:25" s="1" customFormat="1" ht="15" customHeight="1" x14ac:dyDescent="0.25">
      <c r="C10" s="14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U10" s="4"/>
    </row>
    <row r="11" spans="1:25" s="1" customFormat="1" ht="7" customHeight="1" x14ac:dyDescent="0.35">
      <c r="C11" s="144"/>
      <c r="D11"/>
      <c r="U11" s="4"/>
    </row>
    <row r="12" spans="1:25" s="1" customFormat="1" ht="15" customHeight="1" x14ac:dyDescent="0.25">
      <c r="C12" s="145" t="s">
        <v>3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4"/>
    </row>
    <row r="13" spans="1:25" s="1" customFormat="1" ht="15" customHeight="1" x14ac:dyDescent="0.35">
      <c r="D13"/>
      <c r="H13" s="28"/>
      <c r="R13" s="28"/>
      <c r="S13" s="28"/>
      <c r="U13" s="4"/>
    </row>
    <row r="14" spans="1:25" s="8" customFormat="1" ht="13.5" customHeight="1" thickBot="1" x14ac:dyDescent="0.4">
      <c r="B14" s="9"/>
    </row>
    <row r="15" spans="1:25" ht="15.75" customHeight="1" x14ac:dyDescent="0.35">
      <c r="B15" s="198" t="s">
        <v>4</v>
      </c>
      <c r="C15" s="199"/>
      <c r="D15" s="199"/>
      <c r="E15" s="200"/>
      <c r="F15" s="198" t="s">
        <v>13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200"/>
    </row>
    <row r="16" spans="1:25" ht="15" customHeight="1" thickBot="1" x14ac:dyDescent="0.4">
      <c r="B16" s="201"/>
      <c r="C16" s="202"/>
      <c r="D16" s="202"/>
      <c r="E16" s="203"/>
      <c r="F16" s="207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9"/>
    </row>
    <row r="17" spans="1:25" ht="46.15" customHeight="1" thickBot="1" x14ac:dyDescent="0.4">
      <c r="B17" s="204"/>
      <c r="C17" s="205"/>
      <c r="D17" s="205"/>
      <c r="E17" s="206"/>
      <c r="F17" s="194" t="s">
        <v>61</v>
      </c>
      <c r="G17" s="75"/>
      <c r="H17" s="210" t="s">
        <v>60</v>
      </c>
      <c r="I17" s="211"/>
      <c r="J17" s="211"/>
      <c r="K17" s="212"/>
      <c r="L17" s="114" t="s">
        <v>70</v>
      </c>
      <c r="M17" s="194" t="s">
        <v>62</v>
      </c>
      <c r="N17" s="210" t="s">
        <v>63</v>
      </c>
      <c r="O17" s="211"/>
      <c r="P17" s="211"/>
      <c r="Q17" s="212"/>
      <c r="R17" s="114" t="s">
        <v>65</v>
      </c>
      <c r="S17" s="194" t="s">
        <v>62</v>
      </c>
      <c r="T17" s="210" t="s">
        <v>64</v>
      </c>
      <c r="U17" s="211"/>
      <c r="V17" s="211"/>
      <c r="W17" s="212"/>
      <c r="X17" s="114" t="s">
        <v>67</v>
      </c>
      <c r="Y17" s="194" t="s">
        <v>62</v>
      </c>
    </row>
    <row r="18" spans="1:25" ht="34.9" customHeight="1" thickBot="1" x14ac:dyDescent="0.4">
      <c r="B18" s="55" t="s">
        <v>5</v>
      </c>
      <c r="C18" s="56" t="s">
        <v>6</v>
      </c>
      <c r="D18" s="57" t="s">
        <v>7</v>
      </c>
      <c r="E18" s="76" t="s">
        <v>8</v>
      </c>
      <c r="F18" s="195"/>
      <c r="G18" s="67"/>
      <c r="H18" s="54" t="s">
        <v>41</v>
      </c>
      <c r="I18" s="54" t="s">
        <v>42</v>
      </c>
      <c r="J18" s="148" t="s">
        <v>43</v>
      </c>
      <c r="K18" s="54" t="s">
        <v>72</v>
      </c>
      <c r="L18" s="115" t="s">
        <v>66</v>
      </c>
      <c r="M18" s="195"/>
      <c r="N18" s="54" t="s">
        <v>41</v>
      </c>
      <c r="O18" s="54" t="s">
        <v>42</v>
      </c>
      <c r="P18" s="53" t="s">
        <v>43</v>
      </c>
      <c r="Q18" s="54" t="s">
        <v>72</v>
      </c>
      <c r="R18" s="115" t="s">
        <v>66</v>
      </c>
      <c r="S18" s="195"/>
      <c r="T18" s="54" t="s">
        <v>41</v>
      </c>
      <c r="U18" s="54" t="s">
        <v>42</v>
      </c>
      <c r="V18" s="113" t="s">
        <v>43</v>
      </c>
      <c r="W18" s="54" t="s">
        <v>72</v>
      </c>
      <c r="X18" s="115" t="s">
        <v>66</v>
      </c>
      <c r="Y18" s="195"/>
    </row>
    <row r="19" spans="1:25" s="13" customFormat="1" ht="31.9" customHeight="1" thickBot="1" x14ac:dyDescent="0.65">
      <c r="A19" s="11"/>
      <c r="B19" s="43" t="s">
        <v>9</v>
      </c>
      <c r="C19" s="117"/>
      <c r="D19" s="118" t="s">
        <v>40</v>
      </c>
      <c r="E19" s="119">
        <f>E22+E49+E70</f>
        <v>103060000</v>
      </c>
      <c r="F19" s="177">
        <f>L19+R19+X19</f>
        <v>10480000</v>
      </c>
      <c r="G19" s="120"/>
      <c r="H19" s="121">
        <f>H22+H49+H70</f>
        <v>2570000</v>
      </c>
      <c r="I19" s="122">
        <f>I22+I49+I70</f>
        <v>1400000</v>
      </c>
      <c r="J19" s="123">
        <f>J22+J49+J70</f>
        <v>6510000</v>
      </c>
      <c r="K19" s="123">
        <f>K22+K49+K70</f>
        <v>0</v>
      </c>
      <c r="L19" s="124">
        <f>L22+L49+L70</f>
        <v>10480000</v>
      </c>
      <c r="M19" s="125">
        <f>E19-L19</f>
        <v>92580000</v>
      </c>
      <c r="N19" s="126">
        <f>N22+N49+N70</f>
        <v>0</v>
      </c>
      <c r="O19" s="122">
        <f>O22+O49+O70</f>
        <v>0</v>
      </c>
      <c r="P19" s="121">
        <f>P22+P49+P70</f>
        <v>0</v>
      </c>
      <c r="Q19" s="121">
        <f>Q22+Q49+Q70</f>
        <v>0</v>
      </c>
      <c r="R19" s="124">
        <f>R22+R49+R70</f>
        <v>0</v>
      </c>
      <c r="S19" s="125">
        <f>E19-L19-R19</f>
        <v>92580000</v>
      </c>
      <c r="T19" s="126">
        <f>T22+T49+T70</f>
        <v>0</v>
      </c>
      <c r="U19" s="122">
        <f>U22+U49+U70</f>
        <v>0</v>
      </c>
      <c r="V19" s="121">
        <f>V22+V49+V70</f>
        <v>0</v>
      </c>
      <c r="W19" s="121">
        <f>W22+W49+W70</f>
        <v>0</v>
      </c>
      <c r="X19" s="124">
        <f>X22+X49+X70</f>
        <v>0</v>
      </c>
      <c r="Y19" s="125">
        <f>E19-L19-R19-X19</f>
        <v>92580000</v>
      </c>
    </row>
    <row r="20" spans="1:25" s="13" customFormat="1" ht="13.15" customHeight="1" thickBot="1" x14ac:dyDescent="0.65">
      <c r="A20" s="11"/>
      <c r="B20" s="43"/>
      <c r="C20" s="133"/>
      <c r="D20" s="136"/>
      <c r="E20" s="134"/>
      <c r="F20" s="137"/>
      <c r="G20" s="138"/>
      <c r="H20" s="135"/>
      <c r="I20" s="135"/>
      <c r="J20" s="135"/>
      <c r="K20" s="135"/>
      <c r="L20" s="137"/>
      <c r="M20" s="137"/>
      <c r="N20" s="135"/>
      <c r="O20" s="135"/>
      <c r="P20" s="135"/>
      <c r="Q20" s="135"/>
      <c r="R20" s="137"/>
      <c r="S20" s="137"/>
      <c r="T20" s="135"/>
      <c r="U20" s="135"/>
      <c r="V20" s="135"/>
      <c r="W20" s="135"/>
      <c r="X20" s="137"/>
      <c r="Y20" s="137"/>
    </row>
    <row r="21" spans="1:25" s="13" customFormat="1" ht="31.9" customHeight="1" thickBot="1" x14ac:dyDescent="0.65">
      <c r="A21" s="11"/>
      <c r="B21" s="43"/>
      <c r="C21" s="127" t="s">
        <v>69</v>
      </c>
      <c r="D21" s="139" t="s">
        <v>68</v>
      </c>
      <c r="E21" s="128">
        <f>E22+E49</f>
        <v>78690000</v>
      </c>
      <c r="F21" s="116">
        <f>L21+R21+X21</f>
        <v>7280000</v>
      </c>
      <c r="G21" s="129"/>
      <c r="H21" s="130">
        <f>H22+H49</f>
        <v>2470000</v>
      </c>
      <c r="I21" s="130">
        <f>I22+I49</f>
        <v>1100000</v>
      </c>
      <c r="J21" s="130">
        <f>J22+J49</f>
        <v>3710000</v>
      </c>
      <c r="K21" s="130">
        <f>K22+K49</f>
        <v>0</v>
      </c>
      <c r="L21" s="131">
        <f>L22+L49</f>
        <v>7280000</v>
      </c>
      <c r="M21" s="132">
        <f t="shared" ref="M21:M27" si="0">E21-L21</f>
        <v>71410000</v>
      </c>
      <c r="N21" s="130">
        <f>N22+N49</f>
        <v>0</v>
      </c>
      <c r="O21" s="130">
        <f>O22+O49</f>
        <v>0</v>
      </c>
      <c r="P21" s="130">
        <f>P22+P49</f>
        <v>0</v>
      </c>
      <c r="Q21" s="130">
        <f>Q22+Q49</f>
        <v>0</v>
      </c>
      <c r="R21" s="131">
        <f>R22+R49</f>
        <v>0</v>
      </c>
      <c r="S21" s="132">
        <f t="shared" ref="S21:S27" si="1">E21-L21-R21</f>
        <v>71410000</v>
      </c>
      <c r="T21" s="130">
        <f>T22+T49</f>
        <v>0</v>
      </c>
      <c r="U21" s="130">
        <f>U22+U49</f>
        <v>0</v>
      </c>
      <c r="V21" s="130">
        <f>V22+V49</f>
        <v>0</v>
      </c>
      <c r="W21" s="130">
        <f>W22+W49</f>
        <v>0</v>
      </c>
      <c r="X21" s="131">
        <f>X22+X49</f>
        <v>0</v>
      </c>
      <c r="Y21" s="132">
        <f t="shared" ref="Y21:Y27" si="2">E21-L21-R21-X21</f>
        <v>71410000</v>
      </c>
    </row>
    <row r="22" spans="1:25" s="12" customFormat="1" ht="22.5" thickBot="1" x14ac:dyDescent="0.55000000000000004">
      <c r="A22" s="14"/>
      <c r="B22" s="43" t="s">
        <v>10</v>
      </c>
      <c r="C22" s="50"/>
      <c r="D22" s="51" t="s">
        <v>11</v>
      </c>
      <c r="E22" s="68">
        <f>SUM(E23:E48)</f>
        <v>76600000</v>
      </c>
      <c r="F22" s="77">
        <f>L22+R22+X22</f>
        <v>6170000</v>
      </c>
      <c r="G22" s="65"/>
      <c r="H22" s="157">
        <f>SUM(H23:H48)</f>
        <v>1470000</v>
      </c>
      <c r="I22" s="157">
        <f>SUM(I23:I48)</f>
        <v>1100000</v>
      </c>
      <c r="J22" s="157">
        <f>SUM(J23:J48)</f>
        <v>3600000</v>
      </c>
      <c r="K22" s="157">
        <f>SUM(K23:K48)</f>
        <v>0</v>
      </c>
      <c r="L22" s="62">
        <f>SUM(L23:L48)</f>
        <v>6170000</v>
      </c>
      <c r="M22" s="78">
        <f t="shared" si="0"/>
        <v>70430000</v>
      </c>
      <c r="N22" s="157">
        <f>SUM(N23:N48)</f>
        <v>0</v>
      </c>
      <c r="O22" s="157">
        <f>SUM(O23:O48)</f>
        <v>0</v>
      </c>
      <c r="P22" s="157">
        <f>SUM(P23:P48)</f>
        <v>0</v>
      </c>
      <c r="Q22" s="157">
        <f>SUM(Q23:Q48)</f>
        <v>0</v>
      </c>
      <c r="R22" s="62">
        <f>SUM(R23:R48)</f>
        <v>0</v>
      </c>
      <c r="S22" s="78">
        <f t="shared" si="1"/>
        <v>70430000</v>
      </c>
      <c r="T22" s="157">
        <f>SUM(T23:T48)</f>
        <v>0</v>
      </c>
      <c r="U22" s="157">
        <f>SUM(U23:U48)</f>
        <v>0</v>
      </c>
      <c r="V22" s="157">
        <f>SUM(V23:V48)</f>
        <v>0</v>
      </c>
      <c r="W22" s="157">
        <f>SUM(W23:W48)</f>
        <v>0</v>
      </c>
      <c r="X22" s="62">
        <f>SUM(X23:X48)</f>
        <v>0</v>
      </c>
      <c r="Y22" s="78">
        <f t="shared" si="2"/>
        <v>70430000</v>
      </c>
    </row>
    <row r="23" spans="1:25" s="16" customFormat="1" ht="19.5" x14ac:dyDescent="0.45">
      <c r="A23" s="15"/>
      <c r="B23" s="41" t="s">
        <v>10</v>
      </c>
      <c r="C23" s="96" t="s">
        <v>15</v>
      </c>
      <c r="D23" s="97" t="s">
        <v>50</v>
      </c>
      <c r="E23" s="69">
        <v>75000000</v>
      </c>
      <c r="F23" s="140">
        <f>L23+R23+X23</f>
        <v>5000000</v>
      </c>
      <c r="G23" s="154"/>
      <c r="H23" s="79">
        <v>1200000</v>
      </c>
      <c r="I23" s="80">
        <v>800000</v>
      </c>
      <c r="J23" s="80">
        <v>3000000</v>
      </c>
      <c r="K23" s="81"/>
      <c r="L23" s="156">
        <f>H23+I23+J23</f>
        <v>5000000</v>
      </c>
      <c r="M23" s="158">
        <f t="shared" si="0"/>
        <v>70000000</v>
      </c>
      <c r="N23" s="79">
        <v>0</v>
      </c>
      <c r="O23" s="80">
        <v>0</v>
      </c>
      <c r="P23" s="80">
        <v>0</v>
      </c>
      <c r="Q23" s="81"/>
      <c r="R23" s="156">
        <f>N23+O23+P23</f>
        <v>0</v>
      </c>
      <c r="S23" s="158">
        <f t="shared" si="1"/>
        <v>70000000</v>
      </c>
      <c r="T23" s="79">
        <v>0</v>
      </c>
      <c r="U23" s="80">
        <v>0</v>
      </c>
      <c r="V23" s="80">
        <v>0</v>
      </c>
      <c r="W23" s="81"/>
      <c r="X23" s="156">
        <f>T23+U23+V23</f>
        <v>0</v>
      </c>
      <c r="Y23" s="141">
        <f t="shared" si="2"/>
        <v>70000000</v>
      </c>
    </row>
    <row r="24" spans="1:25" x14ac:dyDescent="0.35">
      <c r="A24" s="17"/>
      <c r="B24" s="42" t="s">
        <v>10</v>
      </c>
      <c r="C24" s="98" t="s">
        <v>16</v>
      </c>
      <c r="D24" s="99" t="s">
        <v>17</v>
      </c>
      <c r="E24" s="70">
        <v>40000</v>
      </c>
      <c r="F24" s="140">
        <f t="shared" ref="F24" si="3">L24+R24+X24</f>
        <v>30000</v>
      </c>
      <c r="G24" s="154"/>
      <c r="H24" s="82">
        <v>30000</v>
      </c>
      <c r="I24" s="46">
        <v>0</v>
      </c>
      <c r="J24" s="46">
        <v>0</v>
      </c>
      <c r="K24" s="83"/>
      <c r="L24" s="156">
        <f>H24+I24+J24</f>
        <v>30000</v>
      </c>
      <c r="M24" s="158">
        <f t="shared" si="0"/>
        <v>10000</v>
      </c>
      <c r="N24" s="82">
        <v>0</v>
      </c>
      <c r="O24" s="46">
        <v>0</v>
      </c>
      <c r="P24" s="46">
        <v>0</v>
      </c>
      <c r="Q24" s="83"/>
      <c r="R24" s="156">
        <f>N24+O24+P24</f>
        <v>0</v>
      </c>
      <c r="S24" s="158">
        <f t="shared" si="1"/>
        <v>10000</v>
      </c>
      <c r="T24" s="82">
        <v>0</v>
      </c>
      <c r="U24" s="46">
        <v>0</v>
      </c>
      <c r="V24" s="46">
        <v>0</v>
      </c>
      <c r="W24" s="83"/>
      <c r="X24" s="156">
        <f>T24+U24+V24</f>
        <v>0</v>
      </c>
      <c r="Y24" s="141">
        <f t="shared" si="2"/>
        <v>10000</v>
      </c>
    </row>
    <row r="25" spans="1:25" s="16" customFormat="1" ht="19.5" x14ac:dyDescent="0.45">
      <c r="A25" s="15"/>
      <c r="B25" s="41" t="s">
        <v>10</v>
      </c>
      <c r="C25" s="98" t="s">
        <v>18</v>
      </c>
      <c r="D25" s="99" t="s">
        <v>33</v>
      </c>
      <c r="E25" s="70">
        <v>1500000</v>
      </c>
      <c r="F25" s="140">
        <f>L25+R25+X25</f>
        <v>1100000</v>
      </c>
      <c r="G25" s="154"/>
      <c r="H25" s="82">
        <v>200000</v>
      </c>
      <c r="I25" s="46">
        <v>300000</v>
      </c>
      <c r="J25" s="46">
        <v>600000</v>
      </c>
      <c r="K25" s="83"/>
      <c r="L25" s="156">
        <f>H25+I25+J25</f>
        <v>1100000</v>
      </c>
      <c r="M25" s="158">
        <f t="shared" si="0"/>
        <v>400000</v>
      </c>
      <c r="N25" s="82">
        <v>0</v>
      </c>
      <c r="O25" s="46">
        <v>0</v>
      </c>
      <c r="P25" s="46">
        <v>0</v>
      </c>
      <c r="Q25" s="83"/>
      <c r="R25" s="156">
        <f>N25+O25+P25</f>
        <v>0</v>
      </c>
      <c r="S25" s="158">
        <f t="shared" si="1"/>
        <v>400000</v>
      </c>
      <c r="T25" s="82">
        <v>0</v>
      </c>
      <c r="U25" s="46">
        <v>0</v>
      </c>
      <c r="V25" s="46">
        <v>0</v>
      </c>
      <c r="W25" s="83"/>
      <c r="X25" s="156">
        <f>T25+U25+V25</f>
        <v>0</v>
      </c>
      <c r="Y25" s="141">
        <f t="shared" si="2"/>
        <v>400000</v>
      </c>
    </row>
    <row r="26" spans="1:25" x14ac:dyDescent="0.35">
      <c r="A26" s="17"/>
      <c r="B26" s="42" t="s">
        <v>10</v>
      </c>
      <c r="C26" s="98" t="s">
        <v>19</v>
      </c>
      <c r="D26" s="99" t="s">
        <v>20</v>
      </c>
      <c r="E26" s="70">
        <v>60000</v>
      </c>
      <c r="F26" s="140">
        <f>L26+R26+X26</f>
        <v>40000</v>
      </c>
      <c r="G26" s="154"/>
      <c r="H26" s="82">
        <v>40000</v>
      </c>
      <c r="I26" s="46">
        <v>0</v>
      </c>
      <c r="J26" s="46">
        <v>0</v>
      </c>
      <c r="K26" s="83"/>
      <c r="L26" s="156">
        <f>H26+I26+J26</f>
        <v>40000</v>
      </c>
      <c r="M26" s="158">
        <f t="shared" si="0"/>
        <v>20000</v>
      </c>
      <c r="N26" s="82">
        <v>0</v>
      </c>
      <c r="O26" s="46">
        <v>0</v>
      </c>
      <c r="P26" s="46">
        <v>0</v>
      </c>
      <c r="Q26" s="83"/>
      <c r="R26" s="156">
        <f>N26+O26+P26</f>
        <v>0</v>
      </c>
      <c r="S26" s="158">
        <f t="shared" si="1"/>
        <v>20000</v>
      </c>
      <c r="T26" s="82">
        <v>0</v>
      </c>
      <c r="U26" s="46">
        <v>0</v>
      </c>
      <c r="V26" s="46">
        <v>0</v>
      </c>
      <c r="W26" s="83"/>
      <c r="X26" s="156">
        <f>T26+U26+V26</f>
        <v>0</v>
      </c>
      <c r="Y26" s="141">
        <f t="shared" si="2"/>
        <v>20000</v>
      </c>
    </row>
    <row r="27" spans="1:25" x14ac:dyDescent="0.35">
      <c r="A27" s="17"/>
      <c r="B27" s="42" t="s">
        <v>10</v>
      </c>
      <c r="C27" s="98"/>
      <c r="D27" s="100"/>
      <c r="E27" s="70"/>
      <c r="F27" s="140">
        <f t="shared" ref="F27:F48" si="4">L27+R27+X27</f>
        <v>0</v>
      </c>
      <c r="G27" s="154"/>
      <c r="H27" s="82">
        <v>0</v>
      </c>
      <c r="I27" s="46">
        <v>0</v>
      </c>
      <c r="J27" s="46">
        <v>0</v>
      </c>
      <c r="K27" s="83"/>
      <c r="L27" s="156">
        <f>H27+I27+J27</f>
        <v>0</v>
      </c>
      <c r="M27" s="158">
        <f t="shared" si="0"/>
        <v>0</v>
      </c>
      <c r="N27" s="82">
        <v>0</v>
      </c>
      <c r="O27" s="46">
        <v>0</v>
      </c>
      <c r="P27" s="46">
        <v>0</v>
      </c>
      <c r="Q27" s="83"/>
      <c r="R27" s="156">
        <f>N27+O27+P27</f>
        <v>0</v>
      </c>
      <c r="S27" s="158">
        <f t="shared" si="1"/>
        <v>0</v>
      </c>
      <c r="T27" s="82">
        <v>0</v>
      </c>
      <c r="U27" s="46">
        <v>0</v>
      </c>
      <c r="V27" s="46">
        <v>0</v>
      </c>
      <c r="W27" s="83"/>
      <c r="X27" s="156">
        <f>T27+U27+V27</f>
        <v>0</v>
      </c>
      <c r="Y27" s="141">
        <f t="shared" si="2"/>
        <v>0</v>
      </c>
    </row>
    <row r="28" spans="1:25" x14ac:dyDescent="0.35">
      <c r="A28" s="17"/>
      <c r="B28" s="42"/>
      <c r="C28" s="98"/>
      <c r="D28" s="100"/>
      <c r="E28" s="70"/>
      <c r="F28" s="140">
        <f t="shared" si="4"/>
        <v>0</v>
      </c>
      <c r="G28" s="154"/>
      <c r="H28" s="82"/>
      <c r="I28" s="46"/>
      <c r="J28" s="46"/>
      <c r="K28" s="83"/>
      <c r="L28" s="156">
        <f t="shared" ref="L28:L48" si="5">H28+I28+J28</f>
        <v>0</v>
      </c>
      <c r="M28" s="158">
        <f t="shared" ref="M28:M48" si="6">E28-L28</f>
        <v>0</v>
      </c>
      <c r="N28" s="82"/>
      <c r="O28" s="46"/>
      <c r="P28" s="46"/>
      <c r="Q28" s="83"/>
      <c r="R28" s="156">
        <f t="shared" ref="R28:R48" si="7">N28+O28+P28</f>
        <v>0</v>
      </c>
      <c r="S28" s="158"/>
      <c r="T28" s="82"/>
      <c r="U28" s="46"/>
      <c r="V28" s="46"/>
      <c r="W28" s="83"/>
      <c r="X28" s="156">
        <f t="shared" ref="X28:X48" si="8">T28+U28+V28</f>
        <v>0</v>
      </c>
      <c r="Y28" s="141">
        <f t="shared" ref="Y28:Y48" si="9">E28-L28-R28-X28</f>
        <v>0</v>
      </c>
    </row>
    <row r="29" spans="1:25" x14ac:dyDescent="0.35">
      <c r="A29" s="17"/>
      <c r="B29" s="42"/>
      <c r="C29" s="98"/>
      <c r="D29" s="100"/>
      <c r="E29" s="70"/>
      <c r="F29" s="140">
        <f t="shared" si="4"/>
        <v>0</v>
      </c>
      <c r="G29" s="154"/>
      <c r="H29" s="82"/>
      <c r="I29" s="46"/>
      <c r="J29" s="46"/>
      <c r="K29" s="83"/>
      <c r="L29" s="156">
        <f t="shared" si="5"/>
        <v>0</v>
      </c>
      <c r="M29" s="158">
        <f t="shared" si="6"/>
        <v>0</v>
      </c>
      <c r="N29" s="82"/>
      <c r="O29" s="46"/>
      <c r="P29" s="46"/>
      <c r="Q29" s="83"/>
      <c r="R29" s="156">
        <f t="shared" si="7"/>
        <v>0</v>
      </c>
      <c r="S29" s="158"/>
      <c r="T29" s="82"/>
      <c r="U29" s="46"/>
      <c r="V29" s="46"/>
      <c r="W29" s="83"/>
      <c r="X29" s="156">
        <f t="shared" si="8"/>
        <v>0</v>
      </c>
      <c r="Y29" s="141">
        <f t="shared" si="9"/>
        <v>0</v>
      </c>
    </row>
    <row r="30" spans="1:25" x14ac:dyDescent="0.35">
      <c r="A30" s="17"/>
      <c r="B30" s="42"/>
      <c r="C30" s="98"/>
      <c r="D30" s="100"/>
      <c r="E30" s="70"/>
      <c r="F30" s="140">
        <f t="shared" si="4"/>
        <v>0</v>
      </c>
      <c r="G30" s="154"/>
      <c r="H30" s="82"/>
      <c r="I30" s="46"/>
      <c r="J30" s="46"/>
      <c r="K30" s="83"/>
      <c r="L30" s="156">
        <f t="shared" si="5"/>
        <v>0</v>
      </c>
      <c r="M30" s="158">
        <f t="shared" si="6"/>
        <v>0</v>
      </c>
      <c r="N30" s="82"/>
      <c r="O30" s="46"/>
      <c r="P30" s="46"/>
      <c r="Q30" s="83"/>
      <c r="R30" s="156">
        <f t="shared" si="7"/>
        <v>0</v>
      </c>
      <c r="S30" s="158"/>
      <c r="T30" s="82"/>
      <c r="U30" s="46"/>
      <c r="V30" s="46"/>
      <c r="W30" s="83"/>
      <c r="X30" s="156">
        <f t="shared" si="8"/>
        <v>0</v>
      </c>
      <c r="Y30" s="141">
        <f t="shared" si="9"/>
        <v>0</v>
      </c>
    </row>
    <row r="31" spans="1:25" x14ac:dyDescent="0.35">
      <c r="A31" s="17"/>
      <c r="B31" s="42"/>
      <c r="C31" s="98"/>
      <c r="D31" s="100"/>
      <c r="E31" s="70"/>
      <c r="F31" s="140">
        <f t="shared" si="4"/>
        <v>0</v>
      </c>
      <c r="G31" s="154"/>
      <c r="H31" s="82"/>
      <c r="I31" s="46"/>
      <c r="J31" s="46"/>
      <c r="K31" s="83"/>
      <c r="L31" s="156">
        <f t="shared" si="5"/>
        <v>0</v>
      </c>
      <c r="M31" s="158">
        <f t="shared" si="6"/>
        <v>0</v>
      </c>
      <c r="N31" s="82"/>
      <c r="O31" s="46"/>
      <c r="P31" s="46"/>
      <c r="Q31" s="83"/>
      <c r="R31" s="156">
        <f t="shared" si="7"/>
        <v>0</v>
      </c>
      <c r="S31" s="158"/>
      <c r="T31" s="82"/>
      <c r="U31" s="46"/>
      <c r="V31" s="46"/>
      <c r="W31" s="83"/>
      <c r="X31" s="156">
        <f t="shared" si="8"/>
        <v>0</v>
      </c>
      <c r="Y31" s="141">
        <f t="shared" si="9"/>
        <v>0</v>
      </c>
    </row>
    <row r="32" spans="1:25" x14ac:dyDescent="0.35">
      <c r="A32" s="17"/>
      <c r="B32" s="42"/>
      <c r="C32" s="98"/>
      <c r="D32" s="100"/>
      <c r="E32" s="70"/>
      <c r="F32" s="140">
        <f t="shared" si="4"/>
        <v>0</v>
      </c>
      <c r="G32" s="154"/>
      <c r="H32" s="82"/>
      <c r="I32" s="46"/>
      <c r="J32" s="46"/>
      <c r="K32" s="83"/>
      <c r="L32" s="156">
        <f t="shared" si="5"/>
        <v>0</v>
      </c>
      <c r="M32" s="158">
        <f t="shared" si="6"/>
        <v>0</v>
      </c>
      <c r="N32" s="82"/>
      <c r="O32" s="46"/>
      <c r="P32" s="46"/>
      <c r="Q32" s="83"/>
      <c r="R32" s="156">
        <f t="shared" si="7"/>
        <v>0</v>
      </c>
      <c r="S32" s="158"/>
      <c r="T32" s="82"/>
      <c r="U32" s="46"/>
      <c r="V32" s="46"/>
      <c r="W32" s="83"/>
      <c r="X32" s="156">
        <f t="shared" si="8"/>
        <v>0</v>
      </c>
      <c r="Y32" s="141">
        <f t="shared" si="9"/>
        <v>0</v>
      </c>
    </row>
    <row r="33" spans="1:25" x14ac:dyDescent="0.35">
      <c r="A33" s="17"/>
      <c r="B33" s="42"/>
      <c r="C33" s="98"/>
      <c r="D33" s="100"/>
      <c r="E33" s="70"/>
      <c r="F33" s="140">
        <f t="shared" si="4"/>
        <v>0</v>
      </c>
      <c r="G33" s="154"/>
      <c r="H33" s="82"/>
      <c r="I33" s="46"/>
      <c r="J33" s="46"/>
      <c r="K33" s="83"/>
      <c r="L33" s="156">
        <f t="shared" si="5"/>
        <v>0</v>
      </c>
      <c r="M33" s="158">
        <f t="shared" si="6"/>
        <v>0</v>
      </c>
      <c r="N33" s="82"/>
      <c r="O33" s="46"/>
      <c r="P33" s="46"/>
      <c r="Q33" s="83"/>
      <c r="R33" s="156">
        <f t="shared" si="7"/>
        <v>0</v>
      </c>
      <c r="S33" s="158"/>
      <c r="T33" s="82"/>
      <c r="U33" s="46"/>
      <c r="V33" s="46"/>
      <c r="W33" s="83"/>
      <c r="X33" s="156">
        <f t="shared" si="8"/>
        <v>0</v>
      </c>
      <c r="Y33" s="141">
        <f t="shared" si="9"/>
        <v>0</v>
      </c>
    </row>
    <row r="34" spans="1:25" x14ac:dyDescent="0.35">
      <c r="A34" s="17"/>
      <c r="B34" s="42"/>
      <c r="C34" s="98"/>
      <c r="D34" s="100"/>
      <c r="E34" s="70"/>
      <c r="F34" s="140">
        <f t="shared" si="4"/>
        <v>0</v>
      </c>
      <c r="G34" s="154"/>
      <c r="H34" s="82"/>
      <c r="I34" s="46"/>
      <c r="J34" s="46"/>
      <c r="K34" s="83"/>
      <c r="L34" s="156">
        <f t="shared" si="5"/>
        <v>0</v>
      </c>
      <c r="M34" s="158">
        <f t="shared" si="6"/>
        <v>0</v>
      </c>
      <c r="N34" s="82"/>
      <c r="O34" s="46"/>
      <c r="P34" s="46"/>
      <c r="Q34" s="83"/>
      <c r="R34" s="156">
        <f t="shared" si="7"/>
        <v>0</v>
      </c>
      <c r="S34" s="158"/>
      <c r="T34" s="82"/>
      <c r="U34" s="46"/>
      <c r="V34" s="46"/>
      <c r="W34" s="83"/>
      <c r="X34" s="156">
        <f t="shared" si="8"/>
        <v>0</v>
      </c>
      <c r="Y34" s="141">
        <f t="shared" si="9"/>
        <v>0</v>
      </c>
    </row>
    <row r="35" spans="1:25" x14ac:dyDescent="0.35">
      <c r="A35" s="17"/>
      <c r="B35" s="42"/>
      <c r="C35" s="98"/>
      <c r="D35" s="100"/>
      <c r="E35" s="70"/>
      <c r="F35" s="140">
        <f t="shared" si="4"/>
        <v>0</v>
      </c>
      <c r="G35" s="154"/>
      <c r="H35" s="82"/>
      <c r="I35" s="46"/>
      <c r="J35" s="46"/>
      <c r="K35" s="83"/>
      <c r="L35" s="156">
        <f t="shared" si="5"/>
        <v>0</v>
      </c>
      <c r="M35" s="158">
        <f t="shared" si="6"/>
        <v>0</v>
      </c>
      <c r="N35" s="82"/>
      <c r="O35" s="46"/>
      <c r="P35" s="46"/>
      <c r="Q35" s="83"/>
      <c r="R35" s="156">
        <f t="shared" si="7"/>
        <v>0</v>
      </c>
      <c r="S35" s="158"/>
      <c r="T35" s="82"/>
      <c r="U35" s="46"/>
      <c r="V35" s="46"/>
      <c r="W35" s="83"/>
      <c r="X35" s="156">
        <f t="shared" si="8"/>
        <v>0</v>
      </c>
      <c r="Y35" s="141">
        <f t="shared" si="9"/>
        <v>0</v>
      </c>
    </row>
    <row r="36" spans="1:25" x14ac:dyDescent="0.35">
      <c r="A36" s="17"/>
      <c r="B36" s="42"/>
      <c r="C36" s="98"/>
      <c r="D36" s="100"/>
      <c r="E36" s="70"/>
      <c r="F36" s="140">
        <f t="shared" si="4"/>
        <v>0</v>
      </c>
      <c r="G36" s="154"/>
      <c r="H36" s="82"/>
      <c r="I36" s="46"/>
      <c r="J36" s="46"/>
      <c r="K36" s="83"/>
      <c r="L36" s="156">
        <f t="shared" si="5"/>
        <v>0</v>
      </c>
      <c r="M36" s="158">
        <f t="shared" si="6"/>
        <v>0</v>
      </c>
      <c r="N36" s="82"/>
      <c r="O36" s="46"/>
      <c r="P36" s="46"/>
      <c r="Q36" s="83"/>
      <c r="R36" s="156">
        <f t="shared" si="7"/>
        <v>0</v>
      </c>
      <c r="S36" s="158"/>
      <c r="T36" s="82"/>
      <c r="U36" s="46"/>
      <c r="V36" s="46"/>
      <c r="W36" s="83"/>
      <c r="X36" s="156">
        <f t="shared" si="8"/>
        <v>0</v>
      </c>
      <c r="Y36" s="141">
        <f t="shared" si="9"/>
        <v>0</v>
      </c>
    </row>
    <row r="37" spans="1:25" x14ac:dyDescent="0.35">
      <c r="A37" s="17"/>
      <c r="B37" s="42"/>
      <c r="C37" s="98"/>
      <c r="D37" s="100"/>
      <c r="E37" s="70"/>
      <c r="F37" s="140">
        <f t="shared" si="4"/>
        <v>0</v>
      </c>
      <c r="G37" s="154"/>
      <c r="H37" s="82"/>
      <c r="I37" s="46"/>
      <c r="J37" s="46"/>
      <c r="K37" s="83"/>
      <c r="L37" s="156">
        <f t="shared" si="5"/>
        <v>0</v>
      </c>
      <c r="M37" s="158">
        <f t="shared" si="6"/>
        <v>0</v>
      </c>
      <c r="N37" s="82"/>
      <c r="O37" s="46"/>
      <c r="P37" s="46"/>
      <c r="Q37" s="83"/>
      <c r="R37" s="156">
        <f t="shared" si="7"/>
        <v>0</v>
      </c>
      <c r="S37" s="158"/>
      <c r="T37" s="82"/>
      <c r="U37" s="46"/>
      <c r="V37" s="46"/>
      <c r="W37" s="83"/>
      <c r="X37" s="156">
        <f t="shared" si="8"/>
        <v>0</v>
      </c>
      <c r="Y37" s="141">
        <f t="shared" si="9"/>
        <v>0</v>
      </c>
    </row>
    <row r="38" spans="1:25" x14ac:dyDescent="0.35">
      <c r="A38" s="17"/>
      <c r="B38" s="42"/>
      <c r="C38" s="98"/>
      <c r="D38" s="100"/>
      <c r="E38" s="70"/>
      <c r="F38" s="140">
        <f t="shared" si="4"/>
        <v>0</v>
      </c>
      <c r="G38" s="154"/>
      <c r="H38" s="82"/>
      <c r="I38" s="46"/>
      <c r="J38" s="46"/>
      <c r="K38" s="83"/>
      <c r="L38" s="156">
        <f t="shared" si="5"/>
        <v>0</v>
      </c>
      <c r="M38" s="158">
        <f t="shared" si="6"/>
        <v>0</v>
      </c>
      <c r="N38" s="82"/>
      <c r="O38" s="46"/>
      <c r="P38" s="46"/>
      <c r="Q38" s="83"/>
      <c r="R38" s="156">
        <f t="shared" si="7"/>
        <v>0</v>
      </c>
      <c r="S38" s="158"/>
      <c r="T38" s="82"/>
      <c r="U38" s="46"/>
      <c r="V38" s="46"/>
      <c r="W38" s="83"/>
      <c r="X38" s="156">
        <f t="shared" si="8"/>
        <v>0</v>
      </c>
      <c r="Y38" s="141">
        <f t="shared" si="9"/>
        <v>0</v>
      </c>
    </row>
    <row r="39" spans="1:25" x14ac:dyDescent="0.35">
      <c r="A39" s="17"/>
      <c r="B39" s="42"/>
      <c r="C39" s="98"/>
      <c r="D39" s="100"/>
      <c r="E39" s="70"/>
      <c r="F39" s="140">
        <f t="shared" si="4"/>
        <v>0</v>
      </c>
      <c r="G39" s="154"/>
      <c r="H39" s="82"/>
      <c r="I39" s="46"/>
      <c r="J39" s="46"/>
      <c r="K39" s="83"/>
      <c r="L39" s="156">
        <f t="shared" si="5"/>
        <v>0</v>
      </c>
      <c r="M39" s="158">
        <f t="shared" si="6"/>
        <v>0</v>
      </c>
      <c r="N39" s="82"/>
      <c r="O39" s="46"/>
      <c r="P39" s="46"/>
      <c r="Q39" s="83"/>
      <c r="R39" s="156">
        <f t="shared" si="7"/>
        <v>0</v>
      </c>
      <c r="S39" s="158"/>
      <c r="T39" s="82"/>
      <c r="U39" s="46"/>
      <c r="V39" s="46"/>
      <c r="W39" s="83"/>
      <c r="X39" s="156">
        <f t="shared" si="8"/>
        <v>0</v>
      </c>
      <c r="Y39" s="141">
        <f t="shared" si="9"/>
        <v>0</v>
      </c>
    </row>
    <row r="40" spans="1:25" x14ac:dyDescent="0.35">
      <c r="A40" s="17"/>
      <c r="B40" s="42"/>
      <c r="C40" s="98"/>
      <c r="D40" s="100"/>
      <c r="E40" s="70"/>
      <c r="F40" s="140">
        <f t="shared" si="4"/>
        <v>0</v>
      </c>
      <c r="G40" s="154"/>
      <c r="H40" s="82"/>
      <c r="I40" s="46"/>
      <c r="J40" s="46"/>
      <c r="K40" s="83"/>
      <c r="L40" s="156">
        <f t="shared" si="5"/>
        <v>0</v>
      </c>
      <c r="M40" s="158">
        <f t="shared" si="6"/>
        <v>0</v>
      </c>
      <c r="N40" s="82"/>
      <c r="O40" s="46"/>
      <c r="P40" s="46"/>
      <c r="Q40" s="83"/>
      <c r="R40" s="156">
        <f t="shared" si="7"/>
        <v>0</v>
      </c>
      <c r="S40" s="158"/>
      <c r="T40" s="82"/>
      <c r="U40" s="46"/>
      <c r="V40" s="46"/>
      <c r="W40" s="83"/>
      <c r="X40" s="156">
        <f t="shared" si="8"/>
        <v>0</v>
      </c>
      <c r="Y40" s="141">
        <f t="shared" si="9"/>
        <v>0</v>
      </c>
    </row>
    <row r="41" spans="1:25" x14ac:dyDescent="0.35">
      <c r="A41" s="17"/>
      <c r="B41" s="42"/>
      <c r="C41" s="98"/>
      <c r="D41" s="100"/>
      <c r="E41" s="70"/>
      <c r="F41" s="140">
        <f t="shared" si="4"/>
        <v>0</v>
      </c>
      <c r="G41" s="154"/>
      <c r="H41" s="82"/>
      <c r="I41" s="46"/>
      <c r="J41" s="46"/>
      <c r="K41" s="83"/>
      <c r="L41" s="156">
        <f t="shared" si="5"/>
        <v>0</v>
      </c>
      <c r="M41" s="158">
        <f t="shared" si="6"/>
        <v>0</v>
      </c>
      <c r="N41" s="82"/>
      <c r="O41" s="46"/>
      <c r="P41" s="46"/>
      <c r="Q41" s="83"/>
      <c r="R41" s="156">
        <f t="shared" si="7"/>
        <v>0</v>
      </c>
      <c r="S41" s="158"/>
      <c r="T41" s="82"/>
      <c r="U41" s="46"/>
      <c r="V41" s="46"/>
      <c r="W41" s="83"/>
      <c r="X41" s="156">
        <f t="shared" si="8"/>
        <v>0</v>
      </c>
      <c r="Y41" s="141">
        <f t="shared" si="9"/>
        <v>0</v>
      </c>
    </row>
    <row r="42" spans="1:25" x14ac:dyDescent="0.35">
      <c r="A42" s="17"/>
      <c r="B42" s="42"/>
      <c r="C42" s="98"/>
      <c r="D42" s="99"/>
      <c r="E42" s="70"/>
      <c r="F42" s="140">
        <f t="shared" si="4"/>
        <v>0</v>
      </c>
      <c r="G42" s="154"/>
      <c r="H42" s="82"/>
      <c r="I42" s="46"/>
      <c r="J42" s="46"/>
      <c r="K42" s="83"/>
      <c r="L42" s="156">
        <f t="shared" si="5"/>
        <v>0</v>
      </c>
      <c r="M42" s="158">
        <f t="shared" si="6"/>
        <v>0</v>
      </c>
      <c r="N42" s="82"/>
      <c r="O42" s="46"/>
      <c r="P42" s="46"/>
      <c r="Q42" s="83"/>
      <c r="R42" s="156">
        <f t="shared" si="7"/>
        <v>0</v>
      </c>
      <c r="S42" s="158"/>
      <c r="T42" s="82"/>
      <c r="U42" s="46"/>
      <c r="V42" s="46"/>
      <c r="W42" s="83"/>
      <c r="X42" s="156">
        <f t="shared" si="8"/>
        <v>0</v>
      </c>
      <c r="Y42" s="141">
        <f t="shared" si="9"/>
        <v>0</v>
      </c>
    </row>
    <row r="43" spans="1:25" x14ac:dyDescent="0.35">
      <c r="A43" s="17"/>
      <c r="B43" s="42"/>
      <c r="C43" s="98"/>
      <c r="D43" s="101"/>
      <c r="E43" s="70"/>
      <c r="F43" s="140">
        <f t="shared" si="4"/>
        <v>0</v>
      </c>
      <c r="G43" s="154"/>
      <c r="H43" s="82"/>
      <c r="I43" s="46"/>
      <c r="J43" s="46"/>
      <c r="K43" s="83"/>
      <c r="L43" s="156">
        <f t="shared" si="5"/>
        <v>0</v>
      </c>
      <c r="M43" s="158">
        <f t="shared" si="6"/>
        <v>0</v>
      </c>
      <c r="N43" s="90"/>
      <c r="O43" s="47"/>
      <c r="P43" s="47"/>
      <c r="Q43" s="91"/>
      <c r="R43" s="156">
        <f t="shared" si="7"/>
        <v>0</v>
      </c>
      <c r="S43" s="158"/>
      <c r="T43" s="90"/>
      <c r="U43" s="47"/>
      <c r="V43" s="47"/>
      <c r="W43" s="91"/>
      <c r="X43" s="156">
        <f t="shared" si="8"/>
        <v>0</v>
      </c>
      <c r="Y43" s="141">
        <f t="shared" si="9"/>
        <v>0</v>
      </c>
    </row>
    <row r="44" spans="1:25" x14ac:dyDescent="0.35">
      <c r="A44" s="17"/>
      <c r="B44" s="42"/>
      <c r="C44" s="98"/>
      <c r="D44" s="100"/>
      <c r="E44" s="70"/>
      <c r="F44" s="140">
        <f t="shared" si="4"/>
        <v>0</v>
      </c>
      <c r="G44" s="154"/>
      <c r="H44" s="82"/>
      <c r="I44" s="46"/>
      <c r="J44" s="46"/>
      <c r="K44" s="83"/>
      <c r="L44" s="156">
        <f t="shared" si="5"/>
        <v>0</v>
      </c>
      <c r="M44" s="158">
        <f t="shared" si="6"/>
        <v>0</v>
      </c>
      <c r="N44" s="82"/>
      <c r="O44" s="46"/>
      <c r="P44" s="46"/>
      <c r="Q44" s="83"/>
      <c r="R44" s="156">
        <f t="shared" si="7"/>
        <v>0</v>
      </c>
      <c r="S44" s="158"/>
      <c r="T44" s="82"/>
      <c r="U44" s="46"/>
      <c r="V44" s="46"/>
      <c r="W44" s="83"/>
      <c r="X44" s="156">
        <f t="shared" si="8"/>
        <v>0</v>
      </c>
      <c r="Y44" s="141">
        <f t="shared" si="9"/>
        <v>0</v>
      </c>
    </row>
    <row r="45" spans="1:25" x14ac:dyDescent="0.35">
      <c r="A45" s="17"/>
      <c r="B45" s="42"/>
      <c r="C45" s="98"/>
      <c r="D45" s="100"/>
      <c r="E45" s="70"/>
      <c r="F45" s="140">
        <f t="shared" si="4"/>
        <v>0</v>
      </c>
      <c r="G45" s="154"/>
      <c r="H45" s="82"/>
      <c r="I45" s="46"/>
      <c r="J45" s="46"/>
      <c r="K45" s="83"/>
      <c r="L45" s="156">
        <f t="shared" si="5"/>
        <v>0</v>
      </c>
      <c r="M45" s="158">
        <f t="shared" si="6"/>
        <v>0</v>
      </c>
      <c r="N45" s="82"/>
      <c r="O45" s="46"/>
      <c r="P45" s="46"/>
      <c r="Q45" s="83"/>
      <c r="R45" s="156">
        <f t="shared" si="7"/>
        <v>0</v>
      </c>
      <c r="S45" s="158"/>
      <c r="T45" s="82"/>
      <c r="U45" s="46"/>
      <c r="V45" s="46"/>
      <c r="W45" s="83"/>
      <c r="X45" s="156">
        <f t="shared" si="8"/>
        <v>0</v>
      </c>
      <c r="Y45" s="141">
        <f t="shared" si="9"/>
        <v>0</v>
      </c>
    </row>
    <row r="46" spans="1:25" x14ac:dyDescent="0.35">
      <c r="A46" s="17"/>
      <c r="B46" s="42"/>
      <c r="C46" s="98"/>
      <c r="D46" s="100"/>
      <c r="E46" s="70"/>
      <c r="F46" s="140">
        <f t="shared" si="4"/>
        <v>0</v>
      </c>
      <c r="G46" s="154"/>
      <c r="H46" s="82"/>
      <c r="I46" s="46"/>
      <c r="J46" s="46"/>
      <c r="K46" s="83"/>
      <c r="L46" s="156">
        <f t="shared" si="5"/>
        <v>0</v>
      </c>
      <c r="M46" s="158">
        <f t="shared" si="6"/>
        <v>0</v>
      </c>
      <c r="N46" s="82"/>
      <c r="O46" s="46"/>
      <c r="P46" s="46"/>
      <c r="Q46" s="83"/>
      <c r="R46" s="156">
        <f t="shared" si="7"/>
        <v>0</v>
      </c>
      <c r="S46" s="158"/>
      <c r="T46" s="82"/>
      <c r="U46" s="46"/>
      <c r="V46" s="46"/>
      <c r="W46" s="83"/>
      <c r="X46" s="156">
        <f t="shared" si="8"/>
        <v>0</v>
      </c>
      <c r="Y46" s="141">
        <f t="shared" si="9"/>
        <v>0</v>
      </c>
    </row>
    <row r="47" spans="1:25" x14ac:dyDescent="0.35">
      <c r="A47" s="17"/>
      <c r="B47" s="42"/>
      <c r="C47" s="98"/>
      <c r="D47" s="100"/>
      <c r="E47" s="70"/>
      <c r="F47" s="140">
        <f t="shared" si="4"/>
        <v>0</v>
      </c>
      <c r="G47" s="154"/>
      <c r="H47" s="82"/>
      <c r="I47" s="46"/>
      <c r="J47" s="46"/>
      <c r="K47" s="83"/>
      <c r="L47" s="156">
        <f t="shared" si="5"/>
        <v>0</v>
      </c>
      <c r="M47" s="158">
        <f t="shared" si="6"/>
        <v>0</v>
      </c>
      <c r="N47" s="82"/>
      <c r="O47" s="46"/>
      <c r="P47" s="46"/>
      <c r="Q47" s="83"/>
      <c r="R47" s="156">
        <f t="shared" si="7"/>
        <v>0</v>
      </c>
      <c r="S47" s="158"/>
      <c r="T47" s="82"/>
      <c r="U47" s="46"/>
      <c r="V47" s="46"/>
      <c r="W47" s="83"/>
      <c r="X47" s="156">
        <f t="shared" si="8"/>
        <v>0</v>
      </c>
      <c r="Y47" s="141">
        <f t="shared" si="9"/>
        <v>0</v>
      </c>
    </row>
    <row r="48" spans="1:25" ht="15" thickBot="1" x14ac:dyDescent="0.4">
      <c r="A48" s="17"/>
      <c r="B48" s="42"/>
      <c r="C48" s="102"/>
      <c r="D48" s="103"/>
      <c r="E48" s="64"/>
      <c r="F48" s="140">
        <f t="shared" si="4"/>
        <v>0</v>
      </c>
      <c r="G48" s="155"/>
      <c r="H48" s="87"/>
      <c r="I48" s="88"/>
      <c r="J48" s="88"/>
      <c r="K48" s="89"/>
      <c r="L48" s="156">
        <f t="shared" si="5"/>
        <v>0</v>
      </c>
      <c r="M48" s="158">
        <f t="shared" si="6"/>
        <v>0</v>
      </c>
      <c r="N48" s="87"/>
      <c r="O48" s="88"/>
      <c r="P48" s="88"/>
      <c r="Q48" s="89"/>
      <c r="R48" s="156">
        <f t="shared" si="7"/>
        <v>0</v>
      </c>
      <c r="S48" s="158"/>
      <c r="T48" s="87"/>
      <c r="U48" s="88"/>
      <c r="V48" s="88"/>
      <c r="W48" s="89"/>
      <c r="X48" s="156">
        <f t="shared" si="8"/>
        <v>0</v>
      </c>
      <c r="Y48" s="141">
        <f t="shared" si="9"/>
        <v>0</v>
      </c>
    </row>
    <row r="49" spans="1:25" s="12" customFormat="1" ht="22.5" thickBot="1" x14ac:dyDescent="0.55000000000000004">
      <c r="A49" s="14"/>
      <c r="B49" s="43" t="s">
        <v>10</v>
      </c>
      <c r="C49" s="50"/>
      <c r="D49" s="51" t="s">
        <v>12</v>
      </c>
      <c r="E49" s="68">
        <f>SUM(E50:E69)</f>
        <v>2090000</v>
      </c>
      <c r="F49" s="77">
        <f t="shared" ref="F49:F70" si="10">E49-M49</f>
        <v>1110000</v>
      </c>
      <c r="G49" s="65"/>
      <c r="H49" s="159">
        <f>SUM(H50:H69)</f>
        <v>1000000</v>
      </c>
      <c r="I49" s="160">
        <f t="shared" ref="I49:O49" si="11">SUM(I50:I69)</f>
        <v>0</v>
      </c>
      <c r="J49" s="161">
        <f t="shared" si="11"/>
        <v>110000</v>
      </c>
      <c r="K49" s="161">
        <f t="shared" si="11"/>
        <v>0</v>
      </c>
      <c r="L49" s="52">
        <f>SUM(L50:L69)</f>
        <v>1110000</v>
      </c>
      <c r="M49" s="78">
        <f>E49-L49</f>
        <v>980000</v>
      </c>
      <c r="N49" s="159">
        <f t="shared" si="11"/>
        <v>0</v>
      </c>
      <c r="O49" s="160">
        <f t="shared" si="11"/>
        <v>0</v>
      </c>
      <c r="P49" s="161">
        <f t="shared" ref="P49:Q49" si="12">SUM(P50:P69)</f>
        <v>0</v>
      </c>
      <c r="Q49" s="161">
        <f t="shared" si="12"/>
        <v>0</v>
      </c>
      <c r="R49" s="52">
        <f>SUM(R50:R69)</f>
        <v>0</v>
      </c>
      <c r="S49" s="78">
        <f>E49-L49-R49</f>
        <v>980000</v>
      </c>
      <c r="T49" s="159">
        <f t="shared" ref="T49:U49" si="13">SUM(T50:T69)</f>
        <v>0</v>
      </c>
      <c r="U49" s="160">
        <f t="shared" si="13"/>
        <v>0</v>
      </c>
      <c r="V49" s="161">
        <f>SUM(V50:V69)</f>
        <v>0</v>
      </c>
      <c r="W49" s="161">
        <f>SUM(W50:W69)</f>
        <v>0</v>
      </c>
      <c r="X49" s="52">
        <f>SUM(X50:X69)</f>
        <v>0</v>
      </c>
      <c r="Y49" s="78">
        <f>E49-L49-R49-X49</f>
        <v>980000</v>
      </c>
    </row>
    <row r="50" spans="1:25" s="16" customFormat="1" ht="19.5" x14ac:dyDescent="0.45">
      <c r="A50" s="15"/>
      <c r="B50" s="41" t="s">
        <v>10</v>
      </c>
      <c r="C50" s="96" t="s">
        <v>21</v>
      </c>
      <c r="D50" s="97" t="s">
        <v>22</v>
      </c>
      <c r="E50" s="69">
        <v>1500000</v>
      </c>
      <c r="F50" s="140">
        <f t="shared" ref="F50" si="14">L50+R50+X50</f>
        <v>1000000</v>
      </c>
      <c r="G50" s="154"/>
      <c r="H50" s="79">
        <v>1000000</v>
      </c>
      <c r="I50" s="80">
        <v>0</v>
      </c>
      <c r="J50" s="80">
        <v>0</v>
      </c>
      <c r="K50" s="81"/>
      <c r="L50" s="156">
        <f t="shared" ref="L50:L73" si="15">H50+I50+J50</f>
        <v>1000000</v>
      </c>
      <c r="M50" s="158">
        <f>E50-L50</f>
        <v>500000</v>
      </c>
      <c r="N50" s="162">
        <v>0</v>
      </c>
      <c r="O50" s="163">
        <v>0</v>
      </c>
      <c r="P50" s="163">
        <v>0</v>
      </c>
      <c r="Q50" s="164"/>
      <c r="R50" s="156">
        <f t="shared" ref="R50" si="16">N50+O50+P50</f>
        <v>0</v>
      </c>
      <c r="S50" s="158">
        <f t="shared" ref="S50" si="17">E50-L50-R50</f>
        <v>500000</v>
      </c>
      <c r="T50" s="162">
        <v>0</v>
      </c>
      <c r="U50" s="163">
        <v>0</v>
      </c>
      <c r="V50" s="163">
        <v>0</v>
      </c>
      <c r="W50" s="164"/>
      <c r="X50" s="156">
        <f t="shared" ref="X50" si="18">T50+U50+V50</f>
        <v>0</v>
      </c>
      <c r="Y50" s="141">
        <f t="shared" ref="Y50" si="19">E50-L50-R50-X50</f>
        <v>500000</v>
      </c>
    </row>
    <row r="51" spans="1:25" s="16" customFormat="1" ht="19.5" x14ac:dyDescent="0.45">
      <c r="A51" s="15"/>
      <c r="B51" s="41" t="s">
        <v>10</v>
      </c>
      <c r="C51" s="98" t="s">
        <v>44</v>
      </c>
      <c r="D51" s="99" t="s">
        <v>45</v>
      </c>
      <c r="E51" s="70">
        <v>300000</v>
      </c>
      <c r="F51" s="140">
        <f t="shared" ref="F51:F69" si="20">L51+R51+X51</f>
        <v>0</v>
      </c>
      <c r="G51" s="154"/>
      <c r="H51" s="82">
        <v>0</v>
      </c>
      <c r="I51" s="46">
        <v>0</v>
      </c>
      <c r="J51" s="46">
        <v>0</v>
      </c>
      <c r="K51" s="83"/>
      <c r="L51" s="156">
        <f t="shared" ref="L51:L53" si="21">H51+I51+J51</f>
        <v>0</v>
      </c>
      <c r="M51" s="158">
        <f>E51-L51</f>
        <v>300000</v>
      </c>
      <c r="N51" s="92">
        <v>0</v>
      </c>
      <c r="O51" s="48">
        <v>0</v>
      </c>
      <c r="P51" s="48">
        <v>0</v>
      </c>
      <c r="Q51" s="84"/>
      <c r="R51" s="156">
        <f t="shared" ref="R51:R53" si="22">N51+O51+P51</f>
        <v>0</v>
      </c>
      <c r="S51" s="158">
        <f t="shared" ref="S51:S53" si="23">E51-L51-R51</f>
        <v>300000</v>
      </c>
      <c r="T51" s="92">
        <v>0</v>
      </c>
      <c r="U51" s="48">
        <v>0</v>
      </c>
      <c r="V51" s="48">
        <v>0</v>
      </c>
      <c r="W51" s="84"/>
      <c r="X51" s="156">
        <f t="shared" ref="X51:X53" si="24">T51+U51+V51</f>
        <v>0</v>
      </c>
      <c r="Y51" s="141">
        <f t="shared" ref="Y51:Y53" si="25">E51-L51-R51-X51</f>
        <v>300000</v>
      </c>
    </row>
    <row r="52" spans="1:25" s="16" customFormat="1" ht="19.5" x14ac:dyDescent="0.45">
      <c r="A52" s="15"/>
      <c r="B52" s="41" t="s">
        <v>10</v>
      </c>
      <c r="C52" s="98" t="s">
        <v>46</v>
      </c>
      <c r="D52" s="101" t="s">
        <v>47</v>
      </c>
      <c r="E52" s="70">
        <v>200000</v>
      </c>
      <c r="F52" s="140">
        <f t="shared" si="20"/>
        <v>0</v>
      </c>
      <c r="G52" s="154"/>
      <c r="H52" s="82">
        <v>0</v>
      </c>
      <c r="I52" s="46">
        <v>0</v>
      </c>
      <c r="J52" s="46">
        <v>0</v>
      </c>
      <c r="K52" s="83"/>
      <c r="L52" s="156">
        <f t="shared" si="21"/>
        <v>0</v>
      </c>
      <c r="M52" s="158">
        <f>E52-L52</f>
        <v>200000</v>
      </c>
      <c r="N52" s="92">
        <v>0</v>
      </c>
      <c r="O52" s="48">
        <v>0</v>
      </c>
      <c r="P52" s="48">
        <v>0</v>
      </c>
      <c r="Q52" s="84"/>
      <c r="R52" s="156">
        <f t="shared" si="22"/>
        <v>0</v>
      </c>
      <c r="S52" s="158">
        <f t="shared" si="23"/>
        <v>200000</v>
      </c>
      <c r="T52" s="92">
        <v>0</v>
      </c>
      <c r="U52" s="48">
        <v>0</v>
      </c>
      <c r="V52" s="48">
        <v>0</v>
      </c>
      <c r="W52" s="84"/>
      <c r="X52" s="156">
        <f t="shared" si="24"/>
        <v>0</v>
      </c>
      <c r="Y52" s="141">
        <f t="shared" si="25"/>
        <v>200000</v>
      </c>
    </row>
    <row r="53" spans="1:25" s="16" customFormat="1" ht="19.5" x14ac:dyDescent="0.45">
      <c r="A53" s="15"/>
      <c r="B53" s="41" t="s">
        <v>10</v>
      </c>
      <c r="C53" s="98" t="s">
        <v>48</v>
      </c>
      <c r="D53" s="101" t="s">
        <v>49</v>
      </c>
      <c r="E53" s="70">
        <v>90000</v>
      </c>
      <c r="F53" s="140">
        <f t="shared" si="20"/>
        <v>110000</v>
      </c>
      <c r="G53" s="154"/>
      <c r="H53" s="82">
        <v>0</v>
      </c>
      <c r="I53" s="46">
        <v>0</v>
      </c>
      <c r="J53" s="46">
        <v>110000</v>
      </c>
      <c r="K53" s="83"/>
      <c r="L53" s="156">
        <f t="shared" si="21"/>
        <v>110000</v>
      </c>
      <c r="M53" s="158">
        <f>E53-L53</f>
        <v>-20000</v>
      </c>
      <c r="N53" s="92">
        <v>0</v>
      </c>
      <c r="O53" s="48">
        <v>0</v>
      </c>
      <c r="P53" s="48">
        <v>0</v>
      </c>
      <c r="Q53" s="84"/>
      <c r="R53" s="156">
        <f t="shared" si="22"/>
        <v>0</v>
      </c>
      <c r="S53" s="158">
        <f t="shared" si="23"/>
        <v>-20000</v>
      </c>
      <c r="T53" s="92">
        <v>0</v>
      </c>
      <c r="U53" s="48">
        <v>0</v>
      </c>
      <c r="V53" s="48">
        <v>0</v>
      </c>
      <c r="W53" s="84"/>
      <c r="X53" s="156">
        <f t="shared" si="24"/>
        <v>0</v>
      </c>
      <c r="Y53" s="141">
        <f t="shared" si="25"/>
        <v>-20000</v>
      </c>
    </row>
    <row r="54" spans="1:25" s="16" customFormat="1" ht="19.5" x14ac:dyDescent="0.45">
      <c r="A54" s="15"/>
      <c r="B54" s="41"/>
      <c r="C54" s="96"/>
      <c r="D54" s="97"/>
      <c r="E54" s="69"/>
      <c r="F54" s="140">
        <f t="shared" si="20"/>
        <v>0</v>
      </c>
      <c r="G54" s="154"/>
      <c r="H54" s="82"/>
      <c r="I54" s="46"/>
      <c r="J54" s="46"/>
      <c r="K54" s="83"/>
      <c r="L54" s="156">
        <f t="shared" ref="L54:L69" si="26">H54+I54+J54</f>
        <v>0</v>
      </c>
      <c r="M54" s="158">
        <f t="shared" ref="M54:M69" si="27">E54-L54</f>
        <v>0</v>
      </c>
      <c r="N54" s="92"/>
      <c r="O54" s="48"/>
      <c r="P54" s="48"/>
      <c r="Q54" s="84"/>
      <c r="R54" s="156">
        <f t="shared" ref="R54:R69" si="28">N54+O54+P54</f>
        <v>0</v>
      </c>
      <c r="S54" s="158">
        <f t="shared" ref="S54:S69" si="29">E54-L54-R54</f>
        <v>0</v>
      </c>
      <c r="T54" s="92"/>
      <c r="U54" s="48"/>
      <c r="V54" s="48"/>
      <c r="W54" s="84"/>
      <c r="X54" s="156">
        <f t="shared" ref="X54:X69" si="30">T54+U54+V54</f>
        <v>0</v>
      </c>
      <c r="Y54" s="141">
        <f t="shared" ref="Y54:Y69" si="31">E54-L54-R54-X54</f>
        <v>0</v>
      </c>
    </row>
    <row r="55" spans="1:25" s="16" customFormat="1" ht="19.5" x14ac:dyDescent="0.45">
      <c r="A55" s="15"/>
      <c r="B55" s="41"/>
      <c r="C55" s="96"/>
      <c r="D55" s="97"/>
      <c r="E55" s="69"/>
      <c r="F55" s="140">
        <f t="shared" si="20"/>
        <v>0</v>
      </c>
      <c r="G55" s="154"/>
      <c r="H55" s="82"/>
      <c r="I55" s="46"/>
      <c r="J55" s="46"/>
      <c r="K55" s="83"/>
      <c r="L55" s="156">
        <f t="shared" si="26"/>
        <v>0</v>
      </c>
      <c r="M55" s="158">
        <f t="shared" si="27"/>
        <v>0</v>
      </c>
      <c r="N55" s="92"/>
      <c r="O55" s="48"/>
      <c r="P55" s="48"/>
      <c r="Q55" s="84"/>
      <c r="R55" s="156">
        <f t="shared" si="28"/>
        <v>0</v>
      </c>
      <c r="S55" s="158">
        <f t="shared" si="29"/>
        <v>0</v>
      </c>
      <c r="T55" s="92"/>
      <c r="U55" s="48"/>
      <c r="V55" s="48"/>
      <c r="W55" s="84"/>
      <c r="X55" s="156">
        <f t="shared" si="30"/>
        <v>0</v>
      </c>
      <c r="Y55" s="141">
        <f t="shared" si="31"/>
        <v>0</v>
      </c>
    </row>
    <row r="56" spans="1:25" s="16" customFormat="1" ht="19.5" x14ac:dyDescent="0.45">
      <c r="A56" s="15"/>
      <c r="B56" s="41"/>
      <c r="C56" s="96"/>
      <c r="D56" s="97"/>
      <c r="E56" s="69"/>
      <c r="F56" s="140">
        <f t="shared" si="20"/>
        <v>0</v>
      </c>
      <c r="G56" s="154"/>
      <c r="H56" s="82"/>
      <c r="I56" s="46"/>
      <c r="J56" s="46"/>
      <c r="K56" s="83"/>
      <c r="L56" s="156">
        <f t="shared" si="26"/>
        <v>0</v>
      </c>
      <c r="M56" s="158">
        <f t="shared" si="27"/>
        <v>0</v>
      </c>
      <c r="N56" s="92"/>
      <c r="O56" s="48"/>
      <c r="P56" s="48"/>
      <c r="Q56" s="84"/>
      <c r="R56" s="156">
        <f t="shared" si="28"/>
        <v>0</v>
      </c>
      <c r="S56" s="158">
        <f t="shared" si="29"/>
        <v>0</v>
      </c>
      <c r="T56" s="92"/>
      <c r="U56" s="48"/>
      <c r="V56" s="48"/>
      <c r="W56" s="84"/>
      <c r="X56" s="156">
        <f t="shared" si="30"/>
        <v>0</v>
      </c>
      <c r="Y56" s="141">
        <f t="shared" si="31"/>
        <v>0</v>
      </c>
    </row>
    <row r="57" spans="1:25" s="16" customFormat="1" ht="19.5" x14ac:dyDescent="0.45">
      <c r="A57" s="15"/>
      <c r="B57" s="41"/>
      <c r="C57" s="96"/>
      <c r="D57" s="97"/>
      <c r="E57" s="69"/>
      <c r="F57" s="140">
        <f t="shared" si="20"/>
        <v>0</v>
      </c>
      <c r="G57" s="154"/>
      <c r="H57" s="82"/>
      <c r="I57" s="46"/>
      <c r="J57" s="46"/>
      <c r="K57" s="83"/>
      <c r="L57" s="156">
        <f t="shared" si="26"/>
        <v>0</v>
      </c>
      <c r="M57" s="158">
        <f t="shared" si="27"/>
        <v>0</v>
      </c>
      <c r="N57" s="92"/>
      <c r="O57" s="48"/>
      <c r="P57" s="48"/>
      <c r="Q57" s="84"/>
      <c r="R57" s="156">
        <f t="shared" si="28"/>
        <v>0</v>
      </c>
      <c r="S57" s="158">
        <f t="shared" si="29"/>
        <v>0</v>
      </c>
      <c r="T57" s="92"/>
      <c r="U57" s="48"/>
      <c r="V57" s="48"/>
      <c r="W57" s="84"/>
      <c r="X57" s="156">
        <f t="shared" si="30"/>
        <v>0</v>
      </c>
      <c r="Y57" s="141">
        <f t="shared" si="31"/>
        <v>0</v>
      </c>
    </row>
    <row r="58" spans="1:25" s="16" customFormat="1" ht="19.5" x14ac:dyDescent="0.45">
      <c r="A58" s="15"/>
      <c r="B58" s="41"/>
      <c r="C58" s="96"/>
      <c r="D58" s="97"/>
      <c r="E58" s="69"/>
      <c r="F58" s="140">
        <f t="shared" si="20"/>
        <v>0</v>
      </c>
      <c r="G58" s="154"/>
      <c r="H58" s="82"/>
      <c r="I58" s="46"/>
      <c r="J58" s="46"/>
      <c r="K58" s="83"/>
      <c r="L58" s="156">
        <f t="shared" si="26"/>
        <v>0</v>
      </c>
      <c r="M58" s="158">
        <f t="shared" si="27"/>
        <v>0</v>
      </c>
      <c r="N58" s="92"/>
      <c r="O58" s="48"/>
      <c r="P58" s="48"/>
      <c r="Q58" s="84"/>
      <c r="R58" s="156">
        <f t="shared" si="28"/>
        <v>0</v>
      </c>
      <c r="S58" s="158">
        <f t="shared" si="29"/>
        <v>0</v>
      </c>
      <c r="T58" s="92"/>
      <c r="U58" s="48"/>
      <c r="V58" s="48"/>
      <c r="W58" s="84"/>
      <c r="X58" s="156">
        <f t="shared" si="30"/>
        <v>0</v>
      </c>
      <c r="Y58" s="141">
        <f t="shared" si="31"/>
        <v>0</v>
      </c>
    </row>
    <row r="59" spans="1:25" s="16" customFormat="1" ht="19.5" x14ac:dyDescent="0.45">
      <c r="A59" s="15"/>
      <c r="B59" s="41"/>
      <c r="C59" s="96"/>
      <c r="D59" s="97"/>
      <c r="E59" s="69"/>
      <c r="F59" s="140">
        <f t="shared" si="20"/>
        <v>0</v>
      </c>
      <c r="G59" s="154"/>
      <c r="H59" s="82"/>
      <c r="I59" s="46"/>
      <c r="J59" s="46"/>
      <c r="K59" s="83"/>
      <c r="L59" s="156">
        <f t="shared" si="26"/>
        <v>0</v>
      </c>
      <c r="M59" s="158">
        <f t="shared" si="27"/>
        <v>0</v>
      </c>
      <c r="N59" s="92"/>
      <c r="O59" s="48"/>
      <c r="P59" s="48"/>
      <c r="Q59" s="84"/>
      <c r="R59" s="156">
        <f t="shared" si="28"/>
        <v>0</v>
      </c>
      <c r="S59" s="158">
        <f t="shared" si="29"/>
        <v>0</v>
      </c>
      <c r="T59" s="92"/>
      <c r="U59" s="48"/>
      <c r="V59" s="48"/>
      <c r="W59" s="84"/>
      <c r="X59" s="156">
        <f t="shared" si="30"/>
        <v>0</v>
      </c>
      <c r="Y59" s="141">
        <f t="shared" si="31"/>
        <v>0</v>
      </c>
    </row>
    <row r="60" spans="1:25" s="16" customFormat="1" ht="19.5" x14ac:dyDescent="0.45">
      <c r="A60" s="15"/>
      <c r="B60" s="41"/>
      <c r="C60" s="96"/>
      <c r="D60" s="97"/>
      <c r="E60" s="69"/>
      <c r="F60" s="140">
        <f t="shared" si="20"/>
        <v>0</v>
      </c>
      <c r="G60" s="154"/>
      <c r="H60" s="82"/>
      <c r="I60" s="46"/>
      <c r="J60" s="46"/>
      <c r="K60" s="83"/>
      <c r="L60" s="156">
        <f t="shared" si="26"/>
        <v>0</v>
      </c>
      <c r="M60" s="158">
        <f t="shared" si="27"/>
        <v>0</v>
      </c>
      <c r="N60" s="92"/>
      <c r="O60" s="48"/>
      <c r="P60" s="48"/>
      <c r="Q60" s="84"/>
      <c r="R60" s="156">
        <f t="shared" si="28"/>
        <v>0</v>
      </c>
      <c r="S60" s="158">
        <f t="shared" si="29"/>
        <v>0</v>
      </c>
      <c r="T60" s="92"/>
      <c r="U60" s="48"/>
      <c r="V60" s="48"/>
      <c r="W60" s="84"/>
      <c r="X60" s="156">
        <f t="shared" si="30"/>
        <v>0</v>
      </c>
      <c r="Y60" s="141">
        <f t="shared" si="31"/>
        <v>0</v>
      </c>
    </row>
    <row r="61" spans="1:25" s="16" customFormat="1" ht="19.5" x14ac:dyDescent="0.45">
      <c r="A61" s="15"/>
      <c r="B61" s="41"/>
      <c r="C61" s="96"/>
      <c r="D61" s="97"/>
      <c r="E61" s="69"/>
      <c r="F61" s="140">
        <f t="shared" si="20"/>
        <v>0</v>
      </c>
      <c r="G61" s="154"/>
      <c r="H61" s="82"/>
      <c r="I61" s="46"/>
      <c r="J61" s="46"/>
      <c r="K61" s="83"/>
      <c r="L61" s="156">
        <f t="shared" si="26"/>
        <v>0</v>
      </c>
      <c r="M61" s="158">
        <f t="shared" si="27"/>
        <v>0</v>
      </c>
      <c r="N61" s="92"/>
      <c r="O61" s="48"/>
      <c r="P61" s="48"/>
      <c r="Q61" s="84"/>
      <c r="R61" s="156">
        <f t="shared" si="28"/>
        <v>0</v>
      </c>
      <c r="S61" s="158">
        <f t="shared" si="29"/>
        <v>0</v>
      </c>
      <c r="T61" s="92"/>
      <c r="U61" s="48"/>
      <c r="V61" s="48"/>
      <c r="W61" s="84"/>
      <c r="X61" s="156">
        <f t="shared" si="30"/>
        <v>0</v>
      </c>
      <c r="Y61" s="141">
        <f t="shared" si="31"/>
        <v>0</v>
      </c>
    </row>
    <row r="62" spans="1:25" s="16" customFormat="1" ht="19.5" x14ac:dyDescent="0.45">
      <c r="A62" s="15"/>
      <c r="B62" s="41"/>
      <c r="C62" s="96"/>
      <c r="D62" s="97"/>
      <c r="E62" s="69"/>
      <c r="F62" s="140">
        <f t="shared" si="20"/>
        <v>0</v>
      </c>
      <c r="G62" s="154"/>
      <c r="H62" s="82"/>
      <c r="I62" s="46"/>
      <c r="J62" s="46"/>
      <c r="K62" s="83"/>
      <c r="L62" s="156">
        <f t="shared" si="26"/>
        <v>0</v>
      </c>
      <c r="M62" s="158">
        <f t="shared" si="27"/>
        <v>0</v>
      </c>
      <c r="N62" s="92"/>
      <c r="O62" s="48"/>
      <c r="P62" s="48"/>
      <c r="Q62" s="84"/>
      <c r="R62" s="156">
        <f t="shared" si="28"/>
        <v>0</v>
      </c>
      <c r="S62" s="158">
        <f t="shared" si="29"/>
        <v>0</v>
      </c>
      <c r="T62" s="92"/>
      <c r="U62" s="48"/>
      <c r="V62" s="48"/>
      <c r="W62" s="84"/>
      <c r="X62" s="156">
        <f t="shared" si="30"/>
        <v>0</v>
      </c>
      <c r="Y62" s="141">
        <f t="shared" si="31"/>
        <v>0</v>
      </c>
    </row>
    <row r="63" spans="1:25" x14ac:dyDescent="0.35">
      <c r="A63" s="17"/>
      <c r="B63" s="42"/>
      <c r="C63" s="98"/>
      <c r="D63" s="99"/>
      <c r="E63" s="70"/>
      <c r="F63" s="140">
        <f t="shared" si="20"/>
        <v>0</v>
      </c>
      <c r="G63" s="154"/>
      <c r="H63" s="82"/>
      <c r="I63" s="46"/>
      <c r="J63" s="46"/>
      <c r="K63" s="83"/>
      <c r="L63" s="156">
        <f t="shared" si="26"/>
        <v>0</v>
      </c>
      <c r="M63" s="158">
        <f t="shared" si="27"/>
        <v>0</v>
      </c>
      <c r="N63" s="92"/>
      <c r="O63" s="48"/>
      <c r="P63" s="48"/>
      <c r="Q63" s="84"/>
      <c r="R63" s="156">
        <f t="shared" si="28"/>
        <v>0</v>
      </c>
      <c r="S63" s="158">
        <f t="shared" si="29"/>
        <v>0</v>
      </c>
      <c r="T63" s="92"/>
      <c r="U63" s="48"/>
      <c r="V63" s="48"/>
      <c r="W63" s="84"/>
      <c r="X63" s="156">
        <f t="shared" si="30"/>
        <v>0</v>
      </c>
      <c r="Y63" s="141">
        <f t="shared" si="31"/>
        <v>0</v>
      </c>
    </row>
    <row r="64" spans="1:25" s="16" customFormat="1" ht="19.5" x14ac:dyDescent="0.45">
      <c r="A64" s="15"/>
      <c r="B64" s="41"/>
      <c r="C64" s="98"/>
      <c r="D64" s="101"/>
      <c r="E64" s="70"/>
      <c r="F64" s="140">
        <f t="shared" si="20"/>
        <v>0</v>
      </c>
      <c r="G64" s="154"/>
      <c r="H64" s="82"/>
      <c r="I64" s="46"/>
      <c r="J64" s="46"/>
      <c r="K64" s="83"/>
      <c r="L64" s="156">
        <f t="shared" si="26"/>
        <v>0</v>
      </c>
      <c r="M64" s="158">
        <f t="shared" si="27"/>
        <v>0</v>
      </c>
      <c r="N64" s="92"/>
      <c r="O64" s="48"/>
      <c r="P64" s="48"/>
      <c r="Q64" s="84"/>
      <c r="R64" s="156">
        <f t="shared" si="28"/>
        <v>0</v>
      </c>
      <c r="S64" s="158">
        <f t="shared" si="29"/>
        <v>0</v>
      </c>
      <c r="T64" s="92"/>
      <c r="U64" s="48"/>
      <c r="V64" s="48"/>
      <c r="W64" s="84"/>
      <c r="X64" s="156">
        <f t="shared" si="30"/>
        <v>0</v>
      </c>
      <c r="Y64" s="141">
        <f t="shared" si="31"/>
        <v>0</v>
      </c>
    </row>
    <row r="65" spans="1:25" s="16" customFormat="1" ht="19.5" x14ac:dyDescent="0.45">
      <c r="A65" s="15"/>
      <c r="B65" s="41"/>
      <c r="C65" s="98"/>
      <c r="D65" s="101"/>
      <c r="E65" s="70"/>
      <c r="F65" s="140">
        <f t="shared" si="20"/>
        <v>0</v>
      </c>
      <c r="G65" s="154"/>
      <c r="H65" s="82"/>
      <c r="I65" s="46"/>
      <c r="J65" s="46"/>
      <c r="K65" s="83"/>
      <c r="L65" s="156">
        <f t="shared" si="26"/>
        <v>0</v>
      </c>
      <c r="M65" s="158">
        <f t="shared" si="27"/>
        <v>0</v>
      </c>
      <c r="N65" s="92"/>
      <c r="O65" s="48"/>
      <c r="P65" s="48"/>
      <c r="Q65" s="84"/>
      <c r="R65" s="156">
        <f t="shared" si="28"/>
        <v>0</v>
      </c>
      <c r="S65" s="158">
        <f t="shared" si="29"/>
        <v>0</v>
      </c>
      <c r="T65" s="92"/>
      <c r="U65" s="48"/>
      <c r="V65" s="48"/>
      <c r="W65" s="84"/>
      <c r="X65" s="156">
        <f t="shared" si="30"/>
        <v>0</v>
      </c>
      <c r="Y65" s="141">
        <f t="shared" si="31"/>
        <v>0</v>
      </c>
    </row>
    <row r="66" spans="1:25" x14ac:dyDescent="0.35">
      <c r="A66" s="17"/>
      <c r="B66" s="42"/>
      <c r="C66" s="98"/>
      <c r="D66" s="99"/>
      <c r="E66" s="70"/>
      <c r="F66" s="140">
        <f t="shared" si="20"/>
        <v>0</v>
      </c>
      <c r="G66" s="154"/>
      <c r="H66" s="82"/>
      <c r="I66" s="46"/>
      <c r="J66" s="46"/>
      <c r="K66" s="83"/>
      <c r="L66" s="156">
        <f t="shared" si="26"/>
        <v>0</v>
      </c>
      <c r="M66" s="158">
        <f t="shared" si="27"/>
        <v>0</v>
      </c>
      <c r="N66" s="92"/>
      <c r="O66" s="48"/>
      <c r="P66" s="48"/>
      <c r="Q66" s="84"/>
      <c r="R66" s="156">
        <f t="shared" si="28"/>
        <v>0</v>
      </c>
      <c r="S66" s="158">
        <f t="shared" si="29"/>
        <v>0</v>
      </c>
      <c r="T66" s="92"/>
      <c r="U66" s="48"/>
      <c r="V66" s="48"/>
      <c r="W66" s="84"/>
      <c r="X66" s="156">
        <f t="shared" si="30"/>
        <v>0</v>
      </c>
      <c r="Y66" s="141">
        <f t="shared" si="31"/>
        <v>0</v>
      </c>
    </row>
    <row r="67" spans="1:25" x14ac:dyDescent="0.35">
      <c r="A67" s="17"/>
      <c r="B67" s="42"/>
      <c r="C67" s="98"/>
      <c r="D67" s="101"/>
      <c r="E67" s="70"/>
      <c r="F67" s="140">
        <f t="shared" si="20"/>
        <v>0</v>
      </c>
      <c r="G67" s="154"/>
      <c r="H67" s="82"/>
      <c r="I67" s="48"/>
      <c r="J67" s="48"/>
      <c r="K67" s="84"/>
      <c r="L67" s="156">
        <f t="shared" si="26"/>
        <v>0</v>
      </c>
      <c r="M67" s="158">
        <f t="shared" si="27"/>
        <v>0</v>
      </c>
      <c r="N67" s="92"/>
      <c r="O67" s="48"/>
      <c r="P67" s="48"/>
      <c r="Q67" s="84"/>
      <c r="R67" s="156">
        <f t="shared" si="28"/>
        <v>0</v>
      </c>
      <c r="S67" s="158">
        <f t="shared" si="29"/>
        <v>0</v>
      </c>
      <c r="T67" s="92"/>
      <c r="U67" s="48"/>
      <c r="V67" s="48"/>
      <c r="W67" s="84"/>
      <c r="X67" s="156">
        <f t="shared" si="30"/>
        <v>0</v>
      </c>
      <c r="Y67" s="141">
        <f t="shared" si="31"/>
        <v>0</v>
      </c>
    </row>
    <row r="68" spans="1:25" s="16" customFormat="1" ht="19.5" x14ac:dyDescent="0.45">
      <c r="A68" s="15"/>
      <c r="B68" s="41"/>
      <c r="C68" s="98"/>
      <c r="D68" s="101"/>
      <c r="E68" s="70"/>
      <c r="F68" s="140">
        <f t="shared" si="20"/>
        <v>0</v>
      </c>
      <c r="G68" s="154"/>
      <c r="H68" s="82"/>
      <c r="I68" s="46"/>
      <c r="J68" s="46"/>
      <c r="K68" s="83"/>
      <c r="L68" s="156">
        <f t="shared" si="26"/>
        <v>0</v>
      </c>
      <c r="M68" s="158">
        <f t="shared" si="27"/>
        <v>0</v>
      </c>
      <c r="N68" s="92"/>
      <c r="O68" s="48"/>
      <c r="P68" s="48"/>
      <c r="Q68" s="84"/>
      <c r="R68" s="156">
        <f t="shared" si="28"/>
        <v>0</v>
      </c>
      <c r="S68" s="158">
        <f t="shared" si="29"/>
        <v>0</v>
      </c>
      <c r="T68" s="92"/>
      <c r="U68" s="48"/>
      <c r="V68" s="48"/>
      <c r="W68" s="84"/>
      <c r="X68" s="156">
        <f t="shared" si="30"/>
        <v>0</v>
      </c>
      <c r="Y68" s="141">
        <f t="shared" si="31"/>
        <v>0</v>
      </c>
    </row>
    <row r="69" spans="1:25" s="16" customFormat="1" ht="20" thickBot="1" x14ac:dyDescent="0.5">
      <c r="A69" s="15"/>
      <c r="B69" s="41"/>
      <c r="C69" s="102"/>
      <c r="D69" s="104"/>
      <c r="E69" s="64"/>
      <c r="F69" s="140">
        <f t="shared" si="20"/>
        <v>0</v>
      </c>
      <c r="G69" s="155"/>
      <c r="H69" s="87"/>
      <c r="I69" s="88"/>
      <c r="J69" s="88"/>
      <c r="K69" s="89"/>
      <c r="L69" s="156">
        <f t="shared" si="26"/>
        <v>0</v>
      </c>
      <c r="M69" s="158">
        <f t="shared" si="27"/>
        <v>0</v>
      </c>
      <c r="N69" s="93"/>
      <c r="O69" s="94"/>
      <c r="P69" s="94"/>
      <c r="Q69" s="95"/>
      <c r="R69" s="156">
        <f t="shared" si="28"/>
        <v>0</v>
      </c>
      <c r="S69" s="158">
        <f t="shared" si="29"/>
        <v>0</v>
      </c>
      <c r="T69" s="93"/>
      <c r="U69" s="94"/>
      <c r="V69" s="94"/>
      <c r="W69" s="95"/>
      <c r="X69" s="156">
        <f t="shared" si="30"/>
        <v>0</v>
      </c>
      <c r="Y69" s="141">
        <f t="shared" si="31"/>
        <v>0</v>
      </c>
    </row>
    <row r="70" spans="1:25" ht="40.9" customHeight="1" thickBot="1" x14ac:dyDescent="0.4">
      <c r="C70" s="58"/>
      <c r="D70" s="59" t="s">
        <v>14</v>
      </c>
      <c r="E70" s="61">
        <f>SUM(E71:E97)</f>
        <v>24370000</v>
      </c>
      <c r="F70" s="60">
        <f t="shared" si="10"/>
        <v>3200000</v>
      </c>
      <c r="G70" s="66"/>
      <c r="H70" s="169">
        <f>SUM(H71:H97)</f>
        <v>100000</v>
      </c>
      <c r="I70" s="170">
        <f>SUM(I71:I97)</f>
        <v>300000</v>
      </c>
      <c r="J70" s="170">
        <f>SUM(J71:J97)</f>
        <v>2800000</v>
      </c>
      <c r="K70" s="170">
        <f>SUM(K71:K97)</f>
        <v>0</v>
      </c>
      <c r="L70" s="63">
        <f>SUM(L71:L97)</f>
        <v>3200000</v>
      </c>
      <c r="M70" s="61">
        <f t="shared" ref="M70:M81" si="32">E70-L70</f>
        <v>21170000</v>
      </c>
      <c r="N70" s="169">
        <f>SUM(N71:N97)</f>
        <v>0</v>
      </c>
      <c r="O70" s="170">
        <f>SUM(O71:O97)</f>
        <v>0</v>
      </c>
      <c r="P70" s="175">
        <f>SUM(P71:P97)</f>
        <v>0</v>
      </c>
      <c r="Q70" s="175">
        <f>SUM(Q71:Q97)</f>
        <v>0</v>
      </c>
      <c r="R70" s="63">
        <f>SUM(R71:R97)</f>
        <v>0</v>
      </c>
      <c r="S70" s="61">
        <f>E70-L70-R70</f>
        <v>21170000</v>
      </c>
      <c r="T70" s="169">
        <f>SUM(T71:T97)</f>
        <v>0</v>
      </c>
      <c r="U70" s="170">
        <f>SUM(U71:U97)</f>
        <v>0</v>
      </c>
      <c r="V70" s="175">
        <f>SUM(V71:V97)</f>
        <v>0</v>
      </c>
      <c r="W70" s="175">
        <f>SUM(W71:W97)</f>
        <v>0</v>
      </c>
      <c r="X70" s="63">
        <f>SUM(X71:X97)</f>
        <v>0</v>
      </c>
      <c r="Y70" s="61">
        <f>E70-L70-R70-X70</f>
        <v>21170000</v>
      </c>
    </row>
    <row r="71" spans="1:25" ht="15.5" x14ac:dyDescent="0.35">
      <c r="C71" s="105" t="s">
        <v>23</v>
      </c>
      <c r="D71" s="106" t="s">
        <v>51</v>
      </c>
      <c r="E71" s="71">
        <v>10000000</v>
      </c>
      <c r="F71" s="140">
        <f t="shared" ref="F71:F73" si="33">L71+R71+X71</f>
        <v>1200000</v>
      </c>
      <c r="G71" s="165"/>
      <c r="H71" s="171">
        <v>0</v>
      </c>
      <c r="I71" s="172">
        <v>300000</v>
      </c>
      <c r="J71" s="172">
        <v>900000</v>
      </c>
      <c r="K71" s="173"/>
      <c r="L71" s="156">
        <f t="shared" si="15"/>
        <v>1200000</v>
      </c>
      <c r="M71" s="158">
        <f t="shared" si="32"/>
        <v>8800000</v>
      </c>
      <c r="N71" s="171">
        <v>0</v>
      </c>
      <c r="O71" s="172">
        <v>0</v>
      </c>
      <c r="P71" s="172">
        <v>0</v>
      </c>
      <c r="Q71" s="173"/>
      <c r="R71" s="156">
        <f t="shared" ref="R71:R73" si="34">N71+O71+P71</f>
        <v>0</v>
      </c>
      <c r="S71" s="158">
        <f t="shared" ref="S71:S73" si="35">E71-L71-R71</f>
        <v>8800000</v>
      </c>
      <c r="T71" s="171">
        <v>0</v>
      </c>
      <c r="U71" s="172">
        <v>0</v>
      </c>
      <c r="V71" s="172">
        <v>0</v>
      </c>
      <c r="W71" s="173"/>
      <c r="X71" s="176">
        <f t="shared" ref="X71:X73" si="36">T71+U71+V71</f>
        <v>0</v>
      </c>
      <c r="Y71" s="141">
        <f t="shared" ref="Y71:Y73" si="37">E71-L71-R71-X71</f>
        <v>8800000</v>
      </c>
    </row>
    <row r="72" spans="1:25" ht="15.5" x14ac:dyDescent="0.35">
      <c r="C72" s="107" t="s">
        <v>24</v>
      </c>
      <c r="D72" s="108" t="s">
        <v>22</v>
      </c>
      <c r="E72" s="72">
        <v>400000</v>
      </c>
      <c r="F72" s="140">
        <f t="shared" si="33"/>
        <v>0</v>
      </c>
      <c r="G72" s="155"/>
      <c r="H72" s="85">
        <v>0</v>
      </c>
      <c r="I72" s="49">
        <v>0</v>
      </c>
      <c r="J72" s="49">
        <v>0</v>
      </c>
      <c r="K72" s="86"/>
      <c r="L72" s="156">
        <f t="shared" si="15"/>
        <v>0</v>
      </c>
      <c r="M72" s="158">
        <f t="shared" si="32"/>
        <v>400000</v>
      </c>
      <c r="N72" s="85">
        <v>0</v>
      </c>
      <c r="O72" s="49">
        <v>0</v>
      </c>
      <c r="P72" s="49">
        <v>0</v>
      </c>
      <c r="Q72" s="86"/>
      <c r="R72" s="156">
        <f t="shared" si="34"/>
        <v>0</v>
      </c>
      <c r="S72" s="158">
        <f t="shared" si="35"/>
        <v>400000</v>
      </c>
      <c r="T72" s="85">
        <v>0</v>
      </c>
      <c r="U72" s="49">
        <v>0</v>
      </c>
      <c r="V72" s="49">
        <v>0</v>
      </c>
      <c r="W72" s="86"/>
      <c r="X72" s="156">
        <f t="shared" si="36"/>
        <v>0</v>
      </c>
      <c r="Y72" s="141">
        <f t="shared" si="37"/>
        <v>400000</v>
      </c>
    </row>
    <row r="73" spans="1:25" ht="15.5" x14ac:dyDescent="0.35">
      <c r="C73" s="107" t="s">
        <v>25</v>
      </c>
      <c r="D73" s="109" t="s">
        <v>17</v>
      </c>
      <c r="E73" s="73">
        <v>500000</v>
      </c>
      <c r="F73" s="140">
        <f t="shared" si="33"/>
        <v>0</v>
      </c>
      <c r="G73" s="155"/>
      <c r="H73" s="85">
        <v>0</v>
      </c>
      <c r="I73" s="49">
        <v>0</v>
      </c>
      <c r="J73" s="49">
        <v>0</v>
      </c>
      <c r="K73" s="86"/>
      <c r="L73" s="156">
        <f t="shared" si="15"/>
        <v>0</v>
      </c>
      <c r="M73" s="158">
        <f t="shared" si="32"/>
        <v>500000</v>
      </c>
      <c r="N73" s="85">
        <v>0</v>
      </c>
      <c r="O73" s="49">
        <v>0</v>
      </c>
      <c r="P73" s="49">
        <v>0</v>
      </c>
      <c r="Q73" s="86"/>
      <c r="R73" s="156">
        <f t="shared" si="34"/>
        <v>0</v>
      </c>
      <c r="S73" s="158">
        <f t="shared" si="35"/>
        <v>500000</v>
      </c>
      <c r="T73" s="85">
        <v>0</v>
      </c>
      <c r="U73" s="49">
        <v>0</v>
      </c>
      <c r="V73" s="49">
        <v>0</v>
      </c>
      <c r="W73" s="86"/>
      <c r="X73" s="156">
        <f t="shared" si="36"/>
        <v>0</v>
      </c>
      <c r="Y73" s="141">
        <f t="shared" si="37"/>
        <v>500000</v>
      </c>
    </row>
    <row r="74" spans="1:25" ht="15.5" x14ac:dyDescent="0.35">
      <c r="C74" s="107" t="s">
        <v>26</v>
      </c>
      <c r="D74" s="109" t="s">
        <v>33</v>
      </c>
      <c r="E74" s="73">
        <v>2000000</v>
      </c>
      <c r="F74" s="140">
        <f t="shared" ref="F74:F81" si="38">L74+R74+X74</f>
        <v>0</v>
      </c>
      <c r="G74" s="155"/>
      <c r="H74" s="85">
        <v>0</v>
      </c>
      <c r="I74" s="49">
        <v>0</v>
      </c>
      <c r="J74" s="49">
        <v>0</v>
      </c>
      <c r="K74" s="86"/>
      <c r="L74" s="156">
        <f t="shared" ref="L74:L81" si="39">H74+I74+J74</f>
        <v>0</v>
      </c>
      <c r="M74" s="158">
        <f t="shared" si="32"/>
        <v>2000000</v>
      </c>
      <c r="N74" s="85">
        <v>0</v>
      </c>
      <c r="O74" s="49">
        <v>0</v>
      </c>
      <c r="P74" s="49">
        <v>0</v>
      </c>
      <c r="Q74" s="86"/>
      <c r="R74" s="156">
        <f t="shared" ref="R74:R81" si="40">N74+O74+P74</f>
        <v>0</v>
      </c>
      <c r="S74" s="158">
        <f t="shared" ref="S74:S81" si="41">E74-L74-R74</f>
        <v>2000000</v>
      </c>
      <c r="T74" s="85">
        <v>0</v>
      </c>
      <c r="U74" s="49">
        <v>0</v>
      </c>
      <c r="V74" s="49">
        <v>0</v>
      </c>
      <c r="W74" s="86"/>
      <c r="X74" s="156">
        <f t="shared" ref="X74:X79" si="42">T74+U74+V74</f>
        <v>0</v>
      </c>
      <c r="Y74" s="141">
        <f t="shared" ref="Y74:Y81" si="43">E74-L74-R74-X74</f>
        <v>2000000</v>
      </c>
    </row>
    <row r="75" spans="1:25" ht="15.5" x14ac:dyDescent="0.35">
      <c r="C75" s="107" t="s">
        <v>27</v>
      </c>
      <c r="D75" s="109" t="s">
        <v>20</v>
      </c>
      <c r="E75" s="73">
        <v>70000</v>
      </c>
      <c r="F75" s="140">
        <f t="shared" si="38"/>
        <v>0</v>
      </c>
      <c r="G75" s="155"/>
      <c r="H75" s="85">
        <v>0</v>
      </c>
      <c r="I75" s="49">
        <v>0</v>
      </c>
      <c r="J75" s="49">
        <v>0</v>
      </c>
      <c r="K75" s="86"/>
      <c r="L75" s="156">
        <f t="shared" si="39"/>
        <v>0</v>
      </c>
      <c r="M75" s="158">
        <f t="shared" si="32"/>
        <v>70000</v>
      </c>
      <c r="N75" s="85">
        <v>0</v>
      </c>
      <c r="O75" s="49">
        <v>0</v>
      </c>
      <c r="P75" s="49">
        <v>0</v>
      </c>
      <c r="Q75" s="86"/>
      <c r="R75" s="156">
        <f t="shared" si="40"/>
        <v>0</v>
      </c>
      <c r="S75" s="158">
        <f t="shared" si="41"/>
        <v>70000</v>
      </c>
      <c r="T75" s="85">
        <v>0</v>
      </c>
      <c r="U75" s="49">
        <v>0</v>
      </c>
      <c r="V75" s="49">
        <v>0</v>
      </c>
      <c r="W75" s="86"/>
      <c r="X75" s="156">
        <f t="shared" si="42"/>
        <v>0</v>
      </c>
      <c r="Y75" s="141">
        <f t="shared" si="43"/>
        <v>70000</v>
      </c>
    </row>
    <row r="76" spans="1:25" ht="15.5" x14ac:dyDescent="0.35">
      <c r="C76" s="107" t="s">
        <v>28</v>
      </c>
      <c r="D76" s="109" t="s">
        <v>34</v>
      </c>
      <c r="E76" s="73">
        <v>1200000</v>
      </c>
      <c r="F76" s="140">
        <f t="shared" si="38"/>
        <v>0</v>
      </c>
      <c r="G76" s="155"/>
      <c r="H76" s="85">
        <v>0</v>
      </c>
      <c r="I76" s="49">
        <v>0</v>
      </c>
      <c r="J76" s="49">
        <v>0</v>
      </c>
      <c r="K76" s="86"/>
      <c r="L76" s="156">
        <f t="shared" si="39"/>
        <v>0</v>
      </c>
      <c r="M76" s="158">
        <f t="shared" si="32"/>
        <v>1200000</v>
      </c>
      <c r="N76" s="85">
        <v>0</v>
      </c>
      <c r="O76" s="49">
        <v>0</v>
      </c>
      <c r="P76" s="49">
        <v>0</v>
      </c>
      <c r="Q76" s="86"/>
      <c r="R76" s="156">
        <f t="shared" si="40"/>
        <v>0</v>
      </c>
      <c r="S76" s="158">
        <f t="shared" si="41"/>
        <v>1200000</v>
      </c>
      <c r="T76" s="85">
        <v>0</v>
      </c>
      <c r="U76" s="49">
        <v>0</v>
      </c>
      <c r="V76" s="49">
        <v>0</v>
      </c>
      <c r="W76" s="86"/>
      <c r="X76" s="156">
        <f t="shared" si="42"/>
        <v>0</v>
      </c>
      <c r="Y76" s="141">
        <f t="shared" si="43"/>
        <v>1200000</v>
      </c>
    </row>
    <row r="77" spans="1:25" ht="15.5" x14ac:dyDescent="0.35">
      <c r="C77" s="107" t="s">
        <v>29</v>
      </c>
      <c r="D77" s="109" t="s">
        <v>35</v>
      </c>
      <c r="E77" s="73">
        <v>700000</v>
      </c>
      <c r="F77" s="140">
        <f t="shared" si="38"/>
        <v>0</v>
      </c>
      <c r="G77" s="155"/>
      <c r="H77" s="85">
        <v>0</v>
      </c>
      <c r="I77" s="49">
        <v>0</v>
      </c>
      <c r="J77" s="49">
        <v>0</v>
      </c>
      <c r="K77" s="86"/>
      <c r="L77" s="156">
        <f t="shared" si="39"/>
        <v>0</v>
      </c>
      <c r="M77" s="158">
        <f t="shared" si="32"/>
        <v>700000</v>
      </c>
      <c r="N77" s="85">
        <v>0</v>
      </c>
      <c r="O77" s="49">
        <v>0</v>
      </c>
      <c r="P77" s="49">
        <v>0</v>
      </c>
      <c r="Q77" s="86"/>
      <c r="R77" s="156">
        <f t="shared" si="40"/>
        <v>0</v>
      </c>
      <c r="S77" s="158">
        <f t="shared" si="41"/>
        <v>700000</v>
      </c>
      <c r="T77" s="85">
        <v>0</v>
      </c>
      <c r="U77" s="49">
        <v>0</v>
      </c>
      <c r="V77" s="49">
        <v>0</v>
      </c>
      <c r="W77" s="86"/>
      <c r="X77" s="156">
        <f t="shared" si="42"/>
        <v>0</v>
      </c>
      <c r="Y77" s="141">
        <f t="shared" si="43"/>
        <v>700000</v>
      </c>
    </row>
    <row r="78" spans="1:25" ht="15.5" x14ac:dyDescent="0.35">
      <c r="C78" s="107" t="s">
        <v>30</v>
      </c>
      <c r="D78" s="109" t="s">
        <v>38</v>
      </c>
      <c r="E78" s="73">
        <v>50000</v>
      </c>
      <c r="F78" s="140">
        <f t="shared" si="38"/>
        <v>0</v>
      </c>
      <c r="G78" s="155"/>
      <c r="H78" s="85">
        <v>0</v>
      </c>
      <c r="I78" s="49">
        <v>0</v>
      </c>
      <c r="J78" s="49">
        <v>0</v>
      </c>
      <c r="K78" s="86"/>
      <c r="L78" s="156">
        <f t="shared" si="39"/>
        <v>0</v>
      </c>
      <c r="M78" s="158">
        <f t="shared" si="32"/>
        <v>50000</v>
      </c>
      <c r="N78" s="85">
        <v>0</v>
      </c>
      <c r="O78" s="49">
        <v>0</v>
      </c>
      <c r="P78" s="49">
        <v>0</v>
      </c>
      <c r="Q78" s="86"/>
      <c r="R78" s="156">
        <f t="shared" si="40"/>
        <v>0</v>
      </c>
      <c r="S78" s="158">
        <f t="shared" si="41"/>
        <v>50000</v>
      </c>
      <c r="T78" s="85">
        <v>0</v>
      </c>
      <c r="U78" s="49">
        <v>0</v>
      </c>
      <c r="V78" s="49">
        <v>0</v>
      </c>
      <c r="W78" s="86"/>
      <c r="X78" s="156">
        <f t="shared" si="42"/>
        <v>0</v>
      </c>
      <c r="Y78" s="141">
        <f t="shared" si="43"/>
        <v>50000</v>
      </c>
    </row>
    <row r="79" spans="1:25" ht="15.5" x14ac:dyDescent="0.35">
      <c r="C79" s="110" t="s">
        <v>48</v>
      </c>
      <c r="D79" s="109" t="s">
        <v>49</v>
      </c>
      <c r="E79" s="73">
        <v>950000</v>
      </c>
      <c r="F79" s="140">
        <f t="shared" si="38"/>
        <v>0</v>
      </c>
      <c r="G79" s="155"/>
      <c r="H79" s="85">
        <v>0</v>
      </c>
      <c r="I79" s="49">
        <v>0</v>
      </c>
      <c r="J79" s="49">
        <v>0</v>
      </c>
      <c r="K79" s="86"/>
      <c r="L79" s="156">
        <f t="shared" si="39"/>
        <v>0</v>
      </c>
      <c r="M79" s="158">
        <f t="shared" si="32"/>
        <v>950000</v>
      </c>
      <c r="N79" s="85">
        <v>0</v>
      </c>
      <c r="O79" s="49">
        <v>0</v>
      </c>
      <c r="P79" s="49">
        <v>0</v>
      </c>
      <c r="Q79" s="86"/>
      <c r="R79" s="156">
        <f t="shared" si="40"/>
        <v>0</v>
      </c>
      <c r="S79" s="158">
        <f t="shared" si="41"/>
        <v>950000</v>
      </c>
      <c r="T79" s="85">
        <v>0</v>
      </c>
      <c r="U79" s="49">
        <v>0</v>
      </c>
      <c r="V79" s="49">
        <v>0</v>
      </c>
      <c r="W79" s="86"/>
      <c r="X79" s="156">
        <f t="shared" si="42"/>
        <v>0</v>
      </c>
      <c r="Y79" s="141">
        <f t="shared" si="43"/>
        <v>950000</v>
      </c>
    </row>
    <row r="80" spans="1:25" ht="15.5" x14ac:dyDescent="0.35">
      <c r="C80" s="107" t="s">
        <v>31</v>
      </c>
      <c r="D80" s="109" t="s">
        <v>36</v>
      </c>
      <c r="E80" s="73">
        <v>2000000</v>
      </c>
      <c r="F80" s="140">
        <f t="shared" si="38"/>
        <v>0</v>
      </c>
      <c r="G80" s="155"/>
      <c r="H80" s="85">
        <v>0</v>
      </c>
      <c r="I80" s="49">
        <v>0</v>
      </c>
      <c r="J80" s="49">
        <v>0</v>
      </c>
      <c r="K80" s="86"/>
      <c r="L80" s="156">
        <f t="shared" si="39"/>
        <v>0</v>
      </c>
      <c r="M80" s="158">
        <f t="shared" si="32"/>
        <v>2000000</v>
      </c>
      <c r="N80" s="85">
        <v>0</v>
      </c>
      <c r="O80" s="49">
        <v>0</v>
      </c>
      <c r="P80" s="49">
        <v>0</v>
      </c>
      <c r="Q80" s="86"/>
      <c r="R80" s="156">
        <f t="shared" si="40"/>
        <v>0</v>
      </c>
      <c r="S80" s="158">
        <f t="shared" si="41"/>
        <v>2000000</v>
      </c>
      <c r="T80" s="85">
        <v>0</v>
      </c>
      <c r="U80" s="49">
        <v>0</v>
      </c>
      <c r="V80" s="49">
        <v>0</v>
      </c>
      <c r="W80" s="183"/>
      <c r="X80" s="152">
        <f t="shared" ref="X80:X81" si="44">T80+U80+V80</f>
        <v>0</v>
      </c>
      <c r="Y80" s="153">
        <f t="shared" si="43"/>
        <v>2000000</v>
      </c>
    </row>
    <row r="81" spans="3:25" x14ac:dyDescent="0.35">
      <c r="C81" s="149" t="s">
        <v>32</v>
      </c>
      <c r="D81" s="150" t="s">
        <v>37</v>
      </c>
      <c r="E81" s="151">
        <v>6500000</v>
      </c>
      <c r="F81" s="147">
        <f t="shared" si="38"/>
        <v>2000000</v>
      </c>
      <c r="G81" s="155"/>
      <c r="H81" s="82">
        <v>100000</v>
      </c>
      <c r="I81" s="46">
        <v>0</v>
      </c>
      <c r="J81" s="46">
        <v>1900000</v>
      </c>
      <c r="K81" s="83"/>
      <c r="L81" s="168">
        <f t="shared" si="39"/>
        <v>2000000</v>
      </c>
      <c r="M81" s="174">
        <f t="shared" si="32"/>
        <v>4500000</v>
      </c>
      <c r="N81" s="92">
        <v>0</v>
      </c>
      <c r="O81" s="48">
        <v>0</v>
      </c>
      <c r="P81" s="48">
        <v>0</v>
      </c>
      <c r="Q81" s="182"/>
      <c r="R81" s="152">
        <f t="shared" si="40"/>
        <v>0</v>
      </c>
      <c r="S81" s="153">
        <f t="shared" si="41"/>
        <v>4500000</v>
      </c>
      <c r="T81" s="92">
        <v>0</v>
      </c>
      <c r="U81" s="48">
        <v>0</v>
      </c>
      <c r="V81" s="48">
        <v>0</v>
      </c>
      <c r="W81" s="182"/>
      <c r="X81" s="152">
        <f t="shared" si="44"/>
        <v>0</v>
      </c>
      <c r="Y81" s="153">
        <f t="shared" si="43"/>
        <v>4500000</v>
      </c>
    </row>
    <row r="82" spans="3:25" ht="15.5" x14ac:dyDescent="0.35">
      <c r="C82" s="107"/>
      <c r="D82" s="109"/>
      <c r="E82" s="73"/>
      <c r="F82" s="179">
        <f t="shared" ref="F82:F97" si="45">L82+R82+X82</f>
        <v>0</v>
      </c>
      <c r="G82" s="166"/>
      <c r="H82" s="85"/>
      <c r="I82" s="49"/>
      <c r="J82" s="49"/>
      <c r="K82" s="86"/>
      <c r="L82" s="152">
        <f t="shared" ref="L82:L97" si="46">H82+I82+J82</f>
        <v>0</v>
      </c>
      <c r="M82" s="153">
        <f t="shared" ref="M82:M97" si="47">E82-L82</f>
        <v>0</v>
      </c>
      <c r="N82" s="85"/>
      <c r="O82" s="49"/>
      <c r="P82" s="49"/>
      <c r="Q82" s="183"/>
      <c r="R82" s="152">
        <f t="shared" ref="R82:R97" si="48">N82+O82+P82</f>
        <v>0</v>
      </c>
      <c r="S82" s="153">
        <f t="shared" ref="S82:S97" si="49">E82-L82-R82</f>
        <v>0</v>
      </c>
      <c r="T82" s="85"/>
      <c r="U82" s="49"/>
      <c r="V82" s="49"/>
      <c r="W82" s="183"/>
      <c r="X82" s="152">
        <f t="shared" ref="X82:X97" si="50">T82+U82+V82</f>
        <v>0</v>
      </c>
      <c r="Y82" s="153">
        <f t="shared" ref="Y82:Y97" si="51">E82-L82-R82-X82</f>
        <v>0</v>
      </c>
    </row>
    <row r="83" spans="3:25" ht="15.5" x14ac:dyDescent="0.35">
      <c r="C83" s="107"/>
      <c r="D83" s="109"/>
      <c r="E83" s="73"/>
      <c r="F83" s="179">
        <f t="shared" si="45"/>
        <v>0</v>
      </c>
      <c r="G83" s="155"/>
      <c r="H83" s="85"/>
      <c r="I83" s="49"/>
      <c r="J83" s="49"/>
      <c r="K83" s="86"/>
      <c r="L83" s="152">
        <f t="shared" si="46"/>
        <v>0</v>
      </c>
      <c r="M83" s="153">
        <f t="shared" si="47"/>
        <v>0</v>
      </c>
      <c r="N83" s="85"/>
      <c r="O83" s="49"/>
      <c r="P83" s="49"/>
      <c r="Q83" s="183"/>
      <c r="R83" s="152">
        <f t="shared" si="48"/>
        <v>0</v>
      </c>
      <c r="S83" s="153">
        <f t="shared" si="49"/>
        <v>0</v>
      </c>
      <c r="T83" s="85"/>
      <c r="U83" s="49"/>
      <c r="V83" s="49"/>
      <c r="W83" s="183"/>
      <c r="X83" s="152">
        <f t="shared" si="50"/>
        <v>0</v>
      </c>
      <c r="Y83" s="153">
        <f t="shared" si="51"/>
        <v>0</v>
      </c>
    </row>
    <row r="84" spans="3:25" ht="15.5" x14ac:dyDescent="0.35">
      <c r="C84" s="107"/>
      <c r="D84" s="109"/>
      <c r="E84" s="73"/>
      <c r="F84" s="179">
        <f t="shared" si="45"/>
        <v>0</v>
      </c>
      <c r="G84" s="155"/>
      <c r="H84" s="85"/>
      <c r="I84" s="49"/>
      <c r="J84" s="49"/>
      <c r="K84" s="86"/>
      <c r="L84" s="152">
        <f t="shared" si="46"/>
        <v>0</v>
      </c>
      <c r="M84" s="153">
        <f t="shared" si="47"/>
        <v>0</v>
      </c>
      <c r="N84" s="85"/>
      <c r="O84" s="49"/>
      <c r="P84" s="49"/>
      <c r="Q84" s="183"/>
      <c r="R84" s="152">
        <f t="shared" si="48"/>
        <v>0</v>
      </c>
      <c r="S84" s="153">
        <f t="shared" si="49"/>
        <v>0</v>
      </c>
      <c r="T84" s="85"/>
      <c r="U84" s="49"/>
      <c r="V84" s="49"/>
      <c r="W84" s="183"/>
      <c r="X84" s="152">
        <f t="shared" si="50"/>
        <v>0</v>
      </c>
      <c r="Y84" s="153">
        <f t="shared" si="51"/>
        <v>0</v>
      </c>
    </row>
    <row r="85" spans="3:25" ht="15.5" x14ac:dyDescent="0.35">
      <c r="C85" s="107"/>
      <c r="D85" s="109"/>
      <c r="E85" s="73"/>
      <c r="F85" s="179">
        <f t="shared" si="45"/>
        <v>0</v>
      </c>
      <c r="G85" s="155"/>
      <c r="H85" s="85"/>
      <c r="I85" s="49"/>
      <c r="J85" s="49"/>
      <c r="K85" s="86"/>
      <c r="L85" s="152">
        <f t="shared" si="46"/>
        <v>0</v>
      </c>
      <c r="M85" s="153">
        <f t="shared" si="47"/>
        <v>0</v>
      </c>
      <c r="N85" s="85"/>
      <c r="O85" s="49"/>
      <c r="P85" s="49"/>
      <c r="Q85" s="183"/>
      <c r="R85" s="152">
        <f t="shared" si="48"/>
        <v>0</v>
      </c>
      <c r="S85" s="153">
        <f t="shared" si="49"/>
        <v>0</v>
      </c>
      <c r="T85" s="85"/>
      <c r="U85" s="49"/>
      <c r="V85" s="49"/>
      <c r="W85" s="183"/>
      <c r="X85" s="152">
        <f t="shared" si="50"/>
        <v>0</v>
      </c>
      <c r="Y85" s="153">
        <f t="shared" si="51"/>
        <v>0</v>
      </c>
    </row>
    <row r="86" spans="3:25" ht="15.5" x14ac:dyDescent="0.35">
      <c r="C86" s="107"/>
      <c r="D86" s="109"/>
      <c r="E86" s="73"/>
      <c r="F86" s="179">
        <f t="shared" si="45"/>
        <v>0</v>
      </c>
      <c r="G86" s="155"/>
      <c r="H86" s="85"/>
      <c r="I86" s="49"/>
      <c r="J86" s="49"/>
      <c r="K86" s="86"/>
      <c r="L86" s="152">
        <f t="shared" si="46"/>
        <v>0</v>
      </c>
      <c r="M86" s="153">
        <f t="shared" si="47"/>
        <v>0</v>
      </c>
      <c r="N86" s="85"/>
      <c r="O86" s="49"/>
      <c r="P86" s="49"/>
      <c r="Q86" s="183"/>
      <c r="R86" s="152">
        <f t="shared" si="48"/>
        <v>0</v>
      </c>
      <c r="S86" s="153">
        <f t="shared" si="49"/>
        <v>0</v>
      </c>
      <c r="T86" s="85"/>
      <c r="U86" s="49"/>
      <c r="V86" s="49"/>
      <c r="W86" s="183"/>
      <c r="X86" s="152">
        <f t="shared" si="50"/>
        <v>0</v>
      </c>
      <c r="Y86" s="153">
        <f t="shared" si="51"/>
        <v>0</v>
      </c>
    </row>
    <row r="87" spans="3:25" ht="15.5" x14ac:dyDescent="0.35">
      <c r="C87" s="107"/>
      <c r="D87" s="109"/>
      <c r="E87" s="73"/>
      <c r="F87" s="179">
        <f t="shared" si="45"/>
        <v>0</v>
      </c>
      <c r="G87" s="155"/>
      <c r="H87" s="85"/>
      <c r="I87" s="49"/>
      <c r="J87" s="49"/>
      <c r="K87" s="86"/>
      <c r="L87" s="152">
        <f t="shared" si="46"/>
        <v>0</v>
      </c>
      <c r="M87" s="153">
        <f t="shared" si="47"/>
        <v>0</v>
      </c>
      <c r="N87" s="85"/>
      <c r="O87" s="49"/>
      <c r="P87" s="49"/>
      <c r="Q87" s="183"/>
      <c r="R87" s="152">
        <f t="shared" si="48"/>
        <v>0</v>
      </c>
      <c r="S87" s="153">
        <f t="shared" si="49"/>
        <v>0</v>
      </c>
      <c r="T87" s="85"/>
      <c r="U87" s="49"/>
      <c r="V87" s="49"/>
      <c r="W87" s="183"/>
      <c r="X87" s="152">
        <f t="shared" si="50"/>
        <v>0</v>
      </c>
      <c r="Y87" s="153">
        <f t="shared" si="51"/>
        <v>0</v>
      </c>
    </row>
    <row r="88" spans="3:25" ht="15.5" x14ac:dyDescent="0.35">
      <c r="C88" s="107"/>
      <c r="D88" s="109"/>
      <c r="E88" s="73"/>
      <c r="F88" s="179">
        <f t="shared" si="45"/>
        <v>0</v>
      </c>
      <c r="G88" s="155"/>
      <c r="H88" s="85"/>
      <c r="I88" s="49"/>
      <c r="J88" s="49"/>
      <c r="K88" s="86"/>
      <c r="L88" s="152">
        <f t="shared" si="46"/>
        <v>0</v>
      </c>
      <c r="M88" s="153">
        <f t="shared" si="47"/>
        <v>0</v>
      </c>
      <c r="N88" s="85"/>
      <c r="O88" s="49"/>
      <c r="P88" s="49"/>
      <c r="Q88" s="183"/>
      <c r="R88" s="152">
        <f t="shared" si="48"/>
        <v>0</v>
      </c>
      <c r="S88" s="153">
        <f t="shared" si="49"/>
        <v>0</v>
      </c>
      <c r="T88" s="85"/>
      <c r="U88" s="49"/>
      <c r="V88" s="49"/>
      <c r="W88" s="183"/>
      <c r="X88" s="152">
        <f t="shared" si="50"/>
        <v>0</v>
      </c>
      <c r="Y88" s="153">
        <f t="shared" si="51"/>
        <v>0</v>
      </c>
    </row>
    <row r="89" spans="3:25" ht="15.5" x14ac:dyDescent="0.35">
      <c r="C89" s="107"/>
      <c r="D89" s="109"/>
      <c r="E89" s="73"/>
      <c r="F89" s="179">
        <f t="shared" si="45"/>
        <v>0</v>
      </c>
      <c r="G89" s="155"/>
      <c r="H89" s="85"/>
      <c r="I89" s="49"/>
      <c r="J89" s="49"/>
      <c r="K89" s="86"/>
      <c r="L89" s="152">
        <f t="shared" si="46"/>
        <v>0</v>
      </c>
      <c r="M89" s="153">
        <f t="shared" si="47"/>
        <v>0</v>
      </c>
      <c r="N89" s="85"/>
      <c r="O89" s="49"/>
      <c r="P89" s="49"/>
      <c r="Q89" s="183"/>
      <c r="R89" s="152">
        <f t="shared" si="48"/>
        <v>0</v>
      </c>
      <c r="S89" s="153">
        <f t="shared" si="49"/>
        <v>0</v>
      </c>
      <c r="T89" s="85"/>
      <c r="U89" s="49"/>
      <c r="V89" s="49"/>
      <c r="W89" s="183"/>
      <c r="X89" s="152">
        <f t="shared" si="50"/>
        <v>0</v>
      </c>
      <c r="Y89" s="153">
        <f t="shared" si="51"/>
        <v>0</v>
      </c>
    </row>
    <row r="90" spans="3:25" ht="15.5" x14ac:dyDescent="0.35">
      <c r="C90" s="107"/>
      <c r="D90" s="109"/>
      <c r="E90" s="73"/>
      <c r="F90" s="179">
        <f t="shared" si="45"/>
        <v>0</v>
      </c>
      <c r="G90" s="155"/>
      <c r="H90" s="85"/>
      <c r="I90" s="49"/>
      <c r="J90" s="49"/>
      <c r="K90" s="86"/>
      <c r="L90" s="152">
        <f t="shared" si="46"/>
        <v>0</v>
      </c>
      <c r="M90" s="153">
        <f t="shared" si="47"/>
        <v>0</v>
      </c>
      <c r="N90" s="85"/>
      <c r="O90" s="49"/>
      <c r="P90" s="49"/>
      <c r="Q90" s="183"/>
      <c r="R90" s="152">
        <f t="shared" si="48"/>
        <v>0</v>
      </c>
      <c r="S90" s="153">
        <f t="shared" si="49"/>
        <v>0</v>
      </c>
      <c r="T90" s="85"/>
      <c r="U90" s="49"/>
      <c r="V90" s="49"/>
      <c r="W90" s="183"/>
      <c r="X90" s="152">
        <f t="shared" si="50"/>
        <v>0</v>
      </c>
      <c r="Y90" s="153">
        <f t="shared" si="51"/>
        <v>0</v>
      </c>
    </row>
    <row r="91" spans="3:25" ht="15.5" x14ac:dyDescent="0.35">
      <c r="C91" s="107"/>
      <c r="D91" s="109"/>
      <c r="E91" s="73"/>
      <c r="F91" s="179">
        <f t="shared" si="45"/>
        <v>0</v>
      </c>
      <c r="G91" s="155"/>
      <c r="H91" s="85"/>
      <c r="I91" s="49"/>
      <c r="J91" s="49"/>
      <c r="K91" s="86"/>
      <c r="L91" s="152">
        <f t="shared" si="46"/>
        <v>0</v>
      </c>
      <c r="M91" s="153">
        <f t="shared" si="47"/>
        <v>0</v>
      </c>
      <c r="N91" s="85"/>
      <c r="O91" s="49"/>
      <c r="P91" s="49"/>
      <c r="Q91" s="183"/>
      <c r="R91" s="152">
        <f t="shared" si="48"/>
        <v>0</v>
      </c>
      <c r="S91" s="153">
        <f t="shared" si="49"/>
        <v>0</v>
      </c>
      <c r="T91" s="85"/>
      <c r="U91" s="49"/>
      <c r="V91" s="49"/>
      <c r="W91" s="183"/>
      <c r="X91" s="152">
        <f t="shared" si="50"/>
        <v>0</v>
      </c>
      <c r="Y91" s="153">
        <f t="shared" si="51"/>
        <v>0</v>
      </c>
    </row>
    <row r="92" spans="3:25" ht="15.5" x14ac:dyDescent="0.35">
      <c r="C92" s="107"/>
      <c r="D92" s="109"/>
      <c r="E92" s="73"/>
      <c r="F92" s="179">
        <f t="shared" si="45"/>
        <v>0</v>
      </c>
      <c r="G92" s="155"/>
      <c r="H92" s="85"/>
      <c r="I92" s="49"/>
      <c r="J92" s="49"/>
      <c r="K92" s="86"/>
      <c r="L92" s="152">
        <f t="shared" si="46"/>
        <v>0</v>
      </c>
      <c r="M92" s="153">
        <f t="shared" si="47"/>
        <v>0</v>
      </c>
      <c r="N92" s="85"/>
      <c r="O92" s="49"/>
      <c r="P92" s="49"/>
      <c r="Q92" s="183"/>
      <c r="R92" s="152">
        <f t="shared" si="48"/>
        <v>0</v>
      </c>
      <c r="S92" s="153">
        <f t="shared" si="49"/>
        <v>0</v>
      </c>
      <c r="T92" s="85"/>
      <c r="U92" s="49"/>
      <c r="V92" s="49"/>
      <c r="W92" s="183"/>
      <c r="X92" s="152">
        <f t="shared" si="50"/>
        <v>0</v>
      </c>
      <c r="Y92" s="153">
        <f t="shared" si="51"/>
        <v>0</v>
      </c>
    </row>
    <row r="93" spans="3:25" ht="15.5" x14ac:dyDescent="0.35">
      <c r="C93" s="107"/>
      <c r="D93" s="109"/>
      <c r="E93" s="73"/>
      <c r="F93" s="179">
        <f t="shared" si="45"/>
        <v>0</v>
      </c>
      <c r="G93" s="155"/>
      <c r="H93" s="85"/>
      <c r="I93" s="49"/>
      <c r="J93" s="49"/>
      <c r="K93" s="86"/>
      <c r="L93" s="152">
        <f t="shared" si="46"/>
        <v>0</v>
      </c>
      <c r="M93" s="153">
        <f t="shared" si="47"/>
        <v>0</v>
      </c>
      <c r="N93" s="85"/>
      <c r="O93" s="49"/>
      <c r="P93" s="49"/>
      <c r="Q93" s="183"/>
      <c r="R93" s="152">
        <f t="shared" si="48"/>
        <v>0</v>
      </c>
      <c r="S93" s="153">
        <f t="shared" si="49"/>
        <v>0</v>
      </c>
      <c r="T93" s="85"/>
      <c r="U93" s="49"/>
      <c r="V93" s="49"/>
      <c r="W93" s="183"/>
      <c r="X93" s="152">
        <f t="shared" si="50"/>
        <v>0</v>
      </c>
      <c r="Y93" s="153">
        <f t="shared" si="51"/>
        <v>0</v>
      </c>
    </row>
    <row r="94" spans="3:25" ht="15.5" x14ac:dyDescent="0.35">
      <c r="C94" s="107"/>
      <c r="D94" s="109"/>
      <c r="E94" s="73"/>
      <c r="F94" s="179">
        <f t="shared" si="45"/>
        <v>0</v>
      </c>
      <c r="G94" s="155"/>
      <c r="H94" s="85"/>
      <c r="I94" s="49"/>
      <c r="J94" s="49"/>
      <c r="K94" s="86"/>
      <c r="L94" s="152">
        <f t="shared" si="46"/>
        <v>0</v>
      </c>
      <c r="M94" s="153">
        <f t="shared" si="47"/>
        <v>0</v>
      </c>
      <c r="N94" s="85"/>
      <c r="O94" s="49"/>
      <c r="P94" s="49"/>
      <c r="Q94" s="183"/>
      <c r="R94" s="152">
        <f t="shared" si="48"/>
        <v>0</v>
      </c>
      <c r="S94" s="153">
        <f t="shared" si="49"/>
        <v>0</v>
      </c>
      <c r="T94" s="85"/>
      <c r="U94" s="49"/>
      <c r="V94" s="49"/>
      <c r="W94" s="183"/>
      <c r="X94" s="152">
        <f t="shared" si="50"/>
        <v>0</v>
      </c>
      <c r="Y94" s="153">
        <f t="shared" si="51"/>
        <v>0</v>
      </c>
    </row>
    <row r="95" spans="3:25" ht="15.5" x14ac:dyDescent="0.35">
      <c r="C95" s="110"/>
      <c r="D95" s="109"/>
      <c r="E95" s="73"/>
      <c r="F95" s="179">
        <f t="shared" si="45"/>
        <v>0</v>
      </c>
      <c r="G95" s="155"/>
      <c r="H95" s="85"/>
      <c r="I95" s="49"/>
      <c r="J95" s="49"/>
      <c r="K95" s="86"/>
      <c r="L95" s="152">
        <f t="shared" si="46"/>
        <v>0</v>
      </c>
      <c r="M95" s="153">
        <f t="shared" si="47"/>
        <v>0</v>
      </c>
      <c r="N95" s="85"/>
      <c r="O95" s="49"/>
      <c r="P95" s="49"/>
      <c r="Q95" s="183"/>
      <c r="R95" s="152">
        <f t="shared" si="48"/>
        <v>0</v>
      </c>
      <c r="S95" s="153">
        <f t="shared" si="49"/>
        <v>0</v>
      </c>
      <c r="T95" s="85"/>
      <c r="U95" s="49"/>
      <c r="V95" s="49"/>
      <c r="W95" s="183"/>
      <c r="X95" s="152">
        <f t="shared" si="50"/>
        <v>0</v>
      </c>
      <c r="Y95" s="153">
        <f t="shared" si="51"/>
        <v>0</v>
      </c>
    </row>
    <row r="96" spans="3:25" ht="15.5" x14ac:dyDescent="0.35">
      <c r="C96" s="107"/>
      <c r="D96" s="109"/>
      <c r="E96" s="73"/>
      <c r="F96" s="179">
        <f t="shared" si="45"/>
        <v>0</v>
      </c>
      <c r="G96" s="155"/>
      <c r="H96" s="85"/>
      <c r="I96" s="49"/>
      <c r="J96" s="49"/>
      <c r="K96" s="86"/>
      <c r="L96" s="152">
        <f t="shared" si="46"/>
        <v>0</v>
      </c>
      <c r="M96" s="153">
        <f t="shared" si="47"/>
        <v>0</v>
      </c>
      <c r="N96" s="85"/>
      <c r="O96" s="49"/>
      <c r="P96" s="49"/>
      <c r="Q96" s="183"/>
      <c r="R96" s="152">
        <f t="shared" si="48"/>
        <v>0</v>
      </c>
      <c r="S96" s="153">
        <f t="shared" si="49"/>
        <v>0</v>
      </c>
      <c r="T96" s="85"/>
      <c r="U96" s="49"/>
      <c r="V96" s="49"/>
      <c r="W96" s="183"/>
      <c r="X96" s="152">
        <f t="shared" si="50"/>
        <v>0</v>
      </c>
      <c r="Y96" s="153">
        <f t="shared" si="51"/>
        <v>0</v>
      </c>
    </row>
    <row r="97" spans="3:25" ht="15" thickBot="1" x14ac:dyDescent="0.4">
      <c r="C97" s="111"/>
      <c r="D97" s="112"/>
      <c r="E97" s="74"/>
      <c r="F97" s="178">
        <f t="shared" si="45"/>
        <v>0</v>
      </c>
      <c r="G97" s="167"/>
      <c r="H97" s="87"/>
      <c r="I97" s="88"/>
      <c r="J97" s="88"/>
      <c r="K97" s="89"/>
      <c r="L97" s="180">
        <f t="shared" si="46"/>
        <v>0</v>
      </c>
      <c r="M97" s="181">
        <f t="shared" si="47"/>
        <v>0</v>
      </c>
      <c r="N97" s="93"/>
      <c r="O97" s="94"/>
      <c r="P97" s="94"/>
      <c r="Q97" s="184"/>
      <c r="R97" s="180">
        <f t="shared" si="48"/>
        <v>0</v>
      </c>
      <c r="S97" s="181">
        <f t="shared" si="49"/>
        <v>0</v>
      </c>
      <c r="T97" s="93"/>
      <c r="U97" s="94"/>
      <c r="V97" s="94"/>
      <c r="W97" s="184"/>
      <c r="X97" s="180">
        <f t="shared" si="50"/>
        <v>0</v>
      </c>
      <c r="Y97" s="181">
        <f t="shared" si="51"/>
        <v>0</v>
      </c>
    </row>
    <row r="98" spans="3:25" x14ac:dyDescent="0.35">
      <c r="D98" s="44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3:25" x14ac:dyDescent="0.35">
      <c r="D99" s="20"/>
      <c r="E99" s="40"/>
      <c r="F99" s="40"/>
      <c r="G99" s="4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pans="3:25" x14ac:dyDescent="0.35">
      <c r="D100" s="10"/>
    </row>
    <row r="101" spans="3:25" x14ac:dyDescent="0.35">
      <c r="D101" s="22"/>
    </row>
    <row r="102" spans="3:25" x14ac:dyDescent="0.35">
      <c r="D102" s="22"/>
    </row>
  </sheetData>
  <mergeCells count="11">
    <mergeCell ref="Y17:Y18"/>
    <mergeCell ref="B2:T2"/>
    <mergeCell ref="D5:T5"/>
    <mergeCell ref="B15:E17"/>
    <mergeCell ref="M17:M18"/>
    <mergeCell ref="F17:F18"/>
    <mergeCell ref="S17:S18"/>
    <mergeCell ref="F15:Y16"/>
    <mergeCell ref="H17:K17"/>
    <mergeCell ref="N17:Q17"/>
    <mergeCell ref="T17:W17"/>
  </mergeCells>
  <phoneticPr fontId="26" type="noConversion"/>
  <pageMargins left="0.7" right="0.7" top="0.78740157499999996" bottom="0.78740157499999996" header="0.3" footer="0.3"/>
  <pageSetup paperSize="8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Úvodní strana</vt:lpstr>
      <vt:lpstr>Návod na vyplnění</vt:lpstr>
      <vt:lpstr>Rekapitulace stavební fakturace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2025-08-06T11:08:06Z</dcterms:created>
  <dcterms:modified xsi:type="dcterms:W3CDTF">2025-08-13T14:47:38Z</dcterms:modified>
</cp:coreProperties>
</file>